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310" tabRatio="715" activeTab="3"/>
  </bookViews>
  <sheets>
    <sheet name="Aneksi nr 1" sheetId="1" r:id="rId1"/>
    <sheet name="Aneksi nr 2" sheetId="2" r:id="rId2"/>
    <sheet name="Aneksi Nr .3" sheetId="3" r:id="rId3"/>
    <sheet name="Aneksi Nr .4" sheetId="4" r:id="rId4"/>
    <sheet name="Aneksi Nr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'Aneksi nr 1'!$A$1:$I$34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 refMode="R1C1"/>
</workbook>
</file>

<file path=xl/sharedStrings.xml><?xml version="1.0" encoding="utf-8"?>
<sst xmlns="http://schemas.openxmlformats.org/spreadsheetml/2006/main" count="345" uniqueCount="149">
  <si>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</si>
  <si>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</si>
  <si>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</si>
  <si>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</si>
  <si>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</si>
  <si>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</si>
  <si>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</si>
  <si>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</si>
  <si>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</si>
  <si>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</si>
  <si>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</si>
  <si>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</si>
  <si>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</si>
  <si>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</si>
  <si>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</si>
  <si>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</si>
  <si>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</si>
  <si>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</si>
  <si>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</si>
  <si>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</si>
  <si>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</si>
  <si>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</si>
  <si>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</si>
  <si>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</si>
  <si>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</si>
  <si>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</si>
  <si>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</si>
  <si>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</si>
  <si>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</si>
  <si>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Buxheti Vjetor</t>
  </si>
  <si>
    <t>ne 000/leke</t>
  </si>
  <si>
    <t>Emertimi</t>
  </si>
  <si>
    <t>Kodi i Programit</t>
  </si>
  <si>
    <t>Shpenzime Kapitale</t>
  </si>
  <si>
    <t>(6)</t>
  </si>
  <si>
    <t>(7)=(6)-(5)</t>
  </si>
  <si>
    <t>Art.</t>
  </si>
  <si>
    <t xml:space="preserve">Titulli </t>
  </si>
  <si>
    <t xml:space="preserve">Emertimi Programit 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</si>
  <si>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</si>
  <si>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</si>
  <si>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</si>
  <si>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</si>
  <si>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</si>
  <si>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</si>
  <si>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</si>
  <si>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REALIZIMI PROGRESIV  nga fillimi i vitit deri në periudhën aktuale</t>
  </si>
  <si>
    <t>REALIZIMI PROGRESIV  nga fillimi i projektit deri në periudhën aktuale</t>
  </si>
  <si>
    <t>Komente</t>
  </si>
  <si>
    <t>e</t>
  </si>
  <si>
    <t>të</t>
  </si>
  <si>
    <t>Kontraktuar</t>
  </si>
  <si>
    <t>projektit</t>
  </si>
  <si>
    <t>Drejtuesi i Ekipit Menaxhues të Programit</t>
  </si>
  <si>
    <t>Emri</t>
  </si>
  <si>
    <t>Firma</t>
  </si>
  <si>
    <t>Data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</si>
  <si>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</si>
  <si>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</si>
  <si>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</si>
  <si>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</si>
  <si>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</si>
  <si>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</si>
  <si>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</si>
  <si>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</si>
  <si>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</si>
  <si>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Niveli faktik i  vitit paraardhes</t>
  </si>
  <si>
    <t>Niveli i planifikuar ne vitin korent</t>
  </si>
  <si>
    <t>% e Realizimit te Treguesit te Performances/Produktit</t>
  </si>
  <si>
    <t>Objektivi 1.1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</si>
  <si>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</si>
  <si>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</si>
  <si>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</si>
  <si>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</si>
  <si>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</si>
  <si>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</si>
  <si>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</si>
  <si>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</si>
  <si>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</si>
  <si>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</si>
  <si>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</si>
  <si>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</si>
  <si>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</si>
  <si>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</si>
  <si>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</si>
  <si>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korent)4-mujor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</si>
  <si>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</si>
  <si>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</si>
  <si>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</si>
  <si>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 xml:space="preserve">V = IV - I
</t>
  </si>
  <si>
    <t xml:space="preserve">V = IV - II
</t>
  </si>
  <si>
    <t xml:space="preserve">V = IV - III
</t>
  </si>
  <si>
    <t>A</t>
  </si>
  <si>
    <t>numer</t>
  </si>
  <si>
    <t>......</t>
  </si>
  <si>
    <t>C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</si>
  <si>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</si>
  <si>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</si>
  <si>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</si>
  <si>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</si>
  <si>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</si>
  <si>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D</t>
  </si>
  <si>
    <t>Treguesi i Performances .....</t>
  </si>
  <si>
    <t>%</t>
  </si>
  <si>
    <t>po</t>
  </si>
  <si>
    <t xml:space="preserve">Financa </t>
  </si>
  <si>
    <t>E</t>
  </si>
  <si>
    <t>F</t>
  </si>
  <si>
    <t>km</t>
  </si>
  <si>
    <t>Objektivi 2.1</t>
  </si>
  <si>
    <t xml:space="preserve">Totali </t>
  </si>
  <si>
    <t>Ndermarrja e Sherbimeve Publike</t>
  </si>
  <si>
    <t xml:space="preserve"> Ndertim muri</t>
  </si>
  <si>
    <t xml:space="preserve">Mirmbajtja e sistemit te kanalizimeve te ujrave te bardha </t>
  </si>
  <si>
    <t xml:space="preserve">Vita Prifti </t>
  </si>
  <si>
    <t>Drejtori</t>
  </si>
  <si>
    <t>Financa</t>
  </si>
  <si>
    <t>Mirembajtja e rrugeve rurale</t>
  </si>
  <si>
    <t>Mirembajtja e rrugeve urbane</t>
  </si>
  <si>
    <t>Mirembajtja e ndricimit rrugor</t>
  </si>
  <si>
    <t>Ofrimi I nje sherbimi cilesor ne mirembajtjen e rrjetit te ndricimit rrugor per rajonet dhe njesite administrative</t>
  </si>
  <si>
    <t>000 leke</t>
  </si>
  <si>
    <t>Vita Prifti</t>
  </si>
  <si>
    <t>Ofrimi I nje sherbimi cilesor ne mirembajtjen e rrugeve rurale</t>
  </si>
  <si>
    <t>Ofrimi I nje sherbimi cilesor ne mirembajtjen e rrugeve urbane, trotuareve, sinjalistikes rrugore si dhe sistemit te kanalizimit te ujrave te bardha</t>
  </si>
  <si>
    <t>Shefe e finances</t>
  </si>
  <si>
    <t>Inxhinjeri</t>
  </si>
  <si>
    <t xml:space="preserve"> "Raporti i  Monitorimit te Shpenzimeve  të Programit sipas Shpenzimeve 4- mujori  2019"</t>
  </si>
  <si>
    <t>i vitit paraardhes
Viti 2018</t>
  </si>
  <si>
    <t>Plan                   Viti 2019</t>
  </si>
  <si>
    <t>Plan Fillestar Viti 2019</t>
  </si>
  <si>
    <t>Plan i Rishikuar Viti 2019</t>
  </si>
  <si>
    <t xml:space="preserve"> Plani i Periudhes/4 mujori</t>
  </si>
  <si>
    <t xml:space="preserve"> Periudhes/4 mujori</t>
  </si>
  <si>
    <t>Florjan Malaj</t>
  </si>
  <si>
    <t>Periudha e Raportimit: 4-MUJORI-2019</t>
  </si>
  <si>
    <t>Periudha e Raportimit: 4--MUJORI-2019</t>
  </si>
  <si>
    <t>4530 / 6440</t>
  </si>
  <si>
    <t>Rrjeti rugor rural</t>
  </si>
  <si>
    <t>Ndricim rrugesh</t>
  </si>
  <si>
    <t>4520/6440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</si>
  <si>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4-Mujorit 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</si>
  <si>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4-Mujorit</t>
    </r>
    <r>
      <rPr>
        <b/>
        <sz val="8"/>
        <rFont val="Arial"/>
        <family val="2"/>
      </rPr>
      <t>)</t>
    </r>
  </si>
  <si>
    <t>Niveli i rishikuar ne vitin korent 4-mujor</t>
  </si>
  <si>
    <t>Niveli faktik ne fund te 4-Mujorit</t>
  </si>
  <si>
    <t>Periudha e Raportimit:  4-MUJORI-2019</t>
  </si>
  <si>
    <t>REALIZIMI për periudhën e raportimit (4-M/2019)</t>
  </si>
  <si>
    <t>Plani i buxhetit viti _2019</t>
  </si>
  <si>
    <t xml:space="preserve"> Blerje Pajisje Elektronike 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</si>
</sst>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0.0000000"/>
    <numFmt numFmtId="219" formatCode="0.000000"/>
    <numFmt numFmtId="220" formatCode="0.00000"/>
    <numFmt numFmtId="221" formatCode="0.0000"/>
    <numFmt numFmtId="222" formatCode="0.000"/>
  </numFmts>
  <fonts count="9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8"/>
      <color indexed="60"/>
      <name val="Arial"/>
      <family val="2"/>
    </font>
    <font>
      <sz val="8"/>
      <color indexed="12"/>
      <name val="Arial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28"/>
      <name val="Arial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2"/>
      <color indexed="60"/>
      <name val="Calibri"/>
      <family val="2"/>
    </font>
    <font>
      <b/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indexed="60"/>
      <name val="Arial"/>
      <family val="2"/>
    </font>
    <font>
      <sz val="11"/>
      <color indexed="8"/>
      <name val="Times New Roman"/>
      <family val="1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0"/>
      <color theme="7" tint="-0.4999699890613556"/>
      <name val="Arial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u val="single"/>
      <sz val="12"/>
      <color rgb="FFC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8"/>
      <color rgb="FFC00000"/>
      <name val="Arial"/>
      <family val="2"/>
    </font>
    <font>
      <sz val="11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/>
      <top/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97" fontId="1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3" fontId="0" fillId="8" borderId="1" applyNumberFormat="0">
      <alignment/>
      <protection/>
    </xf>
    <xf numFmtId="0" fontId="14" fillId="20" borderId="2" applyNumberFormat="0" applyAlignment="0" applyProtection="0"/>
    <xf numFmtId="0" fontId="15" fillId="0" borderId="3" applyNumberFormat="0" applyFont="0" applyFill="0" applyAlignment="0" applyProtection="0"/>
    <xf numFmtId="0" fontId="16" fillId="21" borderId="4" applyNumberFormat="0" applyAlignment="0" applyProtection="0"/>
    <xf numFmtId="171" fontId="0" fillId="0" borderId="0" applyFont="0" applyFill="0" applyBorder="0" applyAlignment="0" applyProtection="0"/>
    <xf numFmtId="0" fontId="17" fillId="0" borderId="0">
      <alignment/>
      <protection/>
    </xf>
    <xf numFmtId="169" fontId="0" fillId="0" borderId="0" applyFont="0" applyFill="0" applyBorder="0" applyAlignment="0" applyProtection="0"/>
    <xf numFmtId="192" fontId="18" fillId="0" borderId="0">
      <alignment horizontal="right"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19" fillId="0" borderId="0" applyNumberForma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3" fillId="20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5" fillId="0" borderId="0">
      <alignment/>
      <protection/>
    </xf>
    <xf numFmtId="0" fontId="26" fillId="0" borderId="10" applyNumberFormat="0" applyFill="0" applyAlignment="0" applyProtection="0"/>
    <xf numFmtId="206" fontId="15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7" fillId="0" borderId="0" applyFill="0" applyBorder="0" applyAlignment="0" applyProtection="0"/>
    <xf numFmtId="0" fontId="0" fillId="24" borderId="1" applyNumberFormat="0" applyFont="0" applyAlignment="0" applyProtection="0"/>
    <xf numFmtId="0" fontId="31" fillId="20" borderId="11" applyNumberFormat="0" applyAlignment="0" applyProtection="0"/>
    <xf numFmtId="40" fontId="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" fontId="15" fillId="0" borderId="0" applyFont="0" applyFill="0" applyBorder="0" applyAlignment="0" applyProtection="0"/>
    <xf numFmtId="207" fontId="27" fillId="0" borderId="0" applyFill="0" applyBorder="0" applyAlignment="0">
      <protection/>
    </xf>
    <xf numFmtId="3" fontId="0" fillId="25" borderId="1" applyNumberFormat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9" fillId="0" borderId="0">
      <alignment vertical="top"/>
      <protection/>
    </xf>
    <xf numFmtId="0" fontId="0" fillId="0" borderId="0" applyNumberFormat="0">
      <alignment/>
      <protection/>
    </xf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7" fillId="0" borderId="0">
      <alignment/>
      <protection/>
    </xf>
    <xf numFmtId="0" fontId="38" fillId="0" borderId="0">
      <alignment horizontal="left" wrapText="1"/>
      <protection/>
    </xf>
    <xf numFmtId="0" fontId="39" fillId="0" borderId="13" applyNumberFormat="0" applyFont="0" applyFill="0" applyBorder="0" applyAlignment="0" applyProtection="0"/>
    <xf numFmtId="203" fontId="1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204" fontId="39" fillId="0" borderId="0" applyNumberFormat="0" applyFont="0" applyFill="0" applyBorder="0" applyAlignment="0" applyProtection="0"/>
    <xf numFmtId="0" fontId="27" fillId="0" borderId="13" applyNumberFormat="0" applyFont="0" applyFill="0" applyAlignment="0" applyProtection="0"/>
    <xf numFmtId="0" fontId="27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05" fontId="27" fillId="0" borderId="0">
      <alignment horizontal="right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0" fontId="8" fillId="0" borderId="0">
      <alignment horizontal="right"/>
      <protection/>
    </xf>
    <xf numFmtId="0" fontId="42" fillId="0" borderId="0" applyProtection="0">
      <alignment/>
    </xf>
    <xf numFmtId="208" fontId="42" fillId="0" borderId="0" applyProtection="0">
      <alignment/>
    </xf>
    <xf numFmtId="0" fontId="43" fillId="0" borderId="0" applyProtection="0">
      <alignment/>
    </xf>
    <xf numFmtId="0" fontId="44" fillId="0" borderId="0" applyProtection="0">
      <alignment/>
    </xf>
    <xf numFmtId="0" fontId="42" fillId="0" borderId="14" applyProtection="0">
      <alignment/>
    </xf>
    <xf numFmtId="0" fontId="42" fillId="0" borderId="0">
      <alignment/>
      <protection/>
    </xf>
    <xf numFmtId="10" fontId="42" fillId="0" borderId="0" applyProtection="0">
      <alignment/>
    </xf>
    <xf numFmtId="0" fontId="42" fillId="0" borderId="0">
      <alignment/>
      <protection/>
    </xf>
    <xf numFmtId="2" fontId="42" fillId="0" borderId="0" applyProtection="0">
      <alignment/>
    </xf>
    <xf numFmtId="4" fontId="42" fillId="0" borderId="0" applyProtection="0">
      <alignment/>
    </xf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49" fontId="69" fillId="0" borderId="18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6" borderId="19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69" fillId="0" borderId="23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26" borderId="1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27" borderId="24" xfId="0" applyNumberFormat="1" applyFont="1" applyFill="1" applyBorder="1" applyAlignment="1">
      <alignment horizontal="center"/>
    </xf>
    <xf numFmtId="0" fontId="72" fillId="26" borderId="19" xfId="0" applyFont="1" applyFill="1" applyBorder="1" applyAlignment="1">
      <alignment horizontal="center"/>
    </xf>
    <xf numFmtId="0" fontId="69" fillId="28" borderId="15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2" fillId="26" borderId="15" xfId="0" applyFont="1" applyFill="1" applyBorder="1" applyAlignment="1">
      <alignment horizontal="center"/>
    </xf>
    <xf numFmtId="0" fontId="74" fillId="0" borderId="0" xfId="0" applyFont="1" applyAlignment="1">
      <alignment horizontal="left"/>
    </xf>
    <xf numFmtId="0" fontId="3" fillId="27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3" fillId="27" borderId="9" xfId="0" applyNumberFormat="1" applyFont="1" applyFill="1" applyBorder="1" applyAlignment="1">
      <alignment horizontal="center"/>
    </xf>
    <xf numFmtId="3" fontId="3" fillId="26" borderId="24" xfId="0" applyNumberFormat="1" applyFont="1" applyFill="1" applyBorder="1" applyAlignment="1">
      <alignment horizontal="center"/>
    </xf>
    <xf numFmtId="3" fontId="72" fillId="26" borderId="9" xfId="0" applyNumberFormat="1" applyFont="1" applyFill="1" applyBorder="1" applyAlignment="1">
      <alignment horizontal="center"/>
    </xf>
    <xf numFmtId="3" fontId="7" fillId="26" borderId="9" xfId="0" applyNumberFormat="1" applyFont="1" applyFill="1" applyBorder="1" applyAlignment="1">
      <alignment horizontal="center"/>
    </xf>
    <xf numFmtId="3" fontId="7" fillId="27" borderId="9" xfId="0" applyNumberFormat="1" applyFont="1" applyFill="1" applyBorder="1" applyAlignment="1">
      <alignment horizontal="center"/>
    </xf>
    <xf numFmtId="3" fontId="69" fillId="28" borderId="9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27" borderId="9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69" fillId="29" borderId="27" xfId="0" applyNumberFormat="1" applyFont="1" applyFill="1" applyBorder="1" applyAlignment="1">
      <alignment horizontal="center"/>
    </xf>
    <xf numFmtId="0" fontId="2" fillId="3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74" fillId="0" borderId="0" xfId="106" applyFont="1" applyFill="1" applyAlignment="1">
      <alignment vertical="center"/>
      <protection/>
    </xf>
    <xf numFmtId="0" fontId="70" fillId="0" borderId="0" xfId="106" applyFont="1" applyFill="1" applyAlignment="1">
      <alignment vertical="center"/>
      <protection/>
    </xf>
    <xf numFmtId="0" fontId="70" fillId="0" borderId="0" xfId="106" applyFont="1" applyFill="1" applyAlignment="1">
      <alignment horizontal="left" vertical="center"/>
      <protection/>
    </xf>
    <xf numFmtId="0" fontId="70" fillId="0" borderId="0" xfId="106" applyFont="1" applyFill="1" applyBorder="1" applyAlignment="1">
      <alignment vertical="center"/>
      <protection/>
    </xf>
    <xf numFmtId="0" fontId="75" fillId="0" borderId="0" xfId="109" applyFont="1" applyBorder="1" applyAlignment="1">
      <alignment horizontal="left"/>
      <protection/>
    </xf>
    <xf numFmtId="0" fontId="0" fillId="0" borderId="0" xfId="106" applyFill="1" applyAlignment="1">
      <alignment vertical="center"/>
      <protection/>
    </xf>
    <xf numFmtId="0" fontId="0" fillId="0" borderId="0" xfId="106" applyFill="1" applyBorder="1" applyAlignment="1">
      <alignment vertical="center"/>
      <protection/>
    </xf>
    <xf numFmtId="0" fontId="71" fillId="0" borderId="0" xfId="106" applyFont="1" applyFill="1" applyAlignment="1">
      <alignment vertical="center"/>
      <protection/>
    </xf>
    <xf numFmtId="0" fontId="73" fillId="0" borderId="0" xfId="106" applyFont="1" applyFill="1" applyAlignment="1">
      <alignment vertical="center"/>
      <protection/>
    </xf>
    <xf numFmtId="0" fontId="73" fillId="0" borderId="0" xfId="106" applyFont="1" applyFill="1" applyBorder="1" applyAlignment="1">
      <alignment vertical="center"/>
      <protection/>
    </xf>
    <xf numFmtId="0" fontId="0" fillId="0" borderId="0" xfId="110">
      <alignment/>
      <protection/>
    </xf>
    <xf numFmtId="0" fontId="1" fillId="0" borderId="0" xfId="106" applyFont="1" applyFill="1" applyAlignment="1">
      <alignment vertical="center" wrapText="1"/>
      <protection/>
    </xf>
    <xf numFmtId="0" fontId="0" fillId="0" borderId="0" xfId="106" applyFill="1" applyBorder="1" applyAlignment="1">
      <alignment vertical="center" wrapText="1"/>
      <protection/>
    </xf>
    <xf numFmtId="0" fontId="2" fillId="0" borderId="28" xfId="106" applyFont="1" applyFill="1" applyBorder="1" applyAlignment="1">
      <alignment horizontal="center" vertical="center" wrapText="1"/>
      <protection/>
    </xf>
    <xf numFmtId="0" fontId="2" fillId="0" borderId="17" xfId="106" applyFont="1" applyFill="1" applyBorder="1" applyAlignment="1">
      <alignment horizontal="center" vertical="center" wrapText="1"/>
      <protection/>
    </xf>
    <xf numFmtId="0" fontId="3" fillId="0" borderId="9" xfId="110" applyFont="1" applyFill="1" applyBorder="1" applyAlignment="1">
      <alignment horizontal="center"/>
      <protection/>
    </xf>
    <xf numFmtId="0" fontId="74" fillId="0" borderId="0" xfId="109" applyFont="1" applyAlignment="1">
      <alignment horizontal="left"/>
      <protection/>
    </xf>
    <xf numFmtId="0" fontId="70" fillId="0" borderId="0" xfId="109" applyFont="1" applyAlignment="1">
      <alignment horizontal="center"/>
      <protection/>
    </xf>
    <xf numFmtId="0" fontId="74" fillId="0" borderId="0" xfId="109" applyFont="1" applyAlignment="1">
      <alignment/>
      <protection/>
    </xf>
    <xf numFmtId="0" fontId="70" fillId="0" borderId="0" xfId="109" applyFont="1">
      <alignment/>
      <protection/>
    </xf>
    <xf numFmtId="0" fontId="74" fillId="0" borderId="0" xfId="109" applyFont="1">
      <alignment/>
      <protection/>
    </xf>
    <xf numFmtId="0" fontId="71" fillId="0" borderId="0" xfId="109" applyFont="1" applyAlignment="1">
      <alignment horizontal="center"/>
      <protection/>
    </xf>
    <xf numFmtId="0" fontId="76" fillId="0" borderId="0" xfId="109" applyFont="1" applyAlignment="1">
      <alignment horizontal="center"/>
      <protection/>
    </xf>
    <xf numFmtId="0" fontId="71" fillId="0" borderId="0" xfId="109" applyFont="1">
      <alignment/>
      <protection/>
    </xf>
    <xf numFmtId="0" fontId="71" fillId="0" borderId="0" xfId="109" applyFont="1" applyAlignment="1">
      <alignment horizontal="center"/>
      <protection/>
    </xf>
    <xf numFmtId="0" fontId="0" fillId="0" borderId="0" xfId="109">
      <alignment/>
      <protection/>
    </xf>
    <xf numFmtId="0" fontId="76" fillId="0" borderId="29" xfId="109" applyFont="1" applyBorder="1" applyAlignment="1">
      <alignment horizontal="center" vertical="center" wrapText="1"/>
      <protection/>
    </xf>
    <xf numFmtId="0" fontId="58" fillId="27" borderId="30" xfId="109" applyFont="1" applyFill="1" applyBorder="1" applyAlignment="1">
      <alignment horizontal="center" vertical="center" wrapText="1"/>
      <protection/>
    </xf>
    <xf numFmtId="0" fontId="77" fillId="0" borderId="30" xfId="109" applyFont="1" applyBorder="1" applyAlignment="1">
      <alignment horizontal="center" vertical="center" wrapText="1"/>
      <protection/>
    </xf>
    <xf numFmtId="0" fontId="78" fillId="0" borderId="31" xfId="109" applyFont="1" applyBorder="1" applyAlignment="1">
      <alignment horizontal="center" vertical="center" wrapText="1"/>
      <protection/>
    </xf>
    <xf numFmtId="0" fontId="79" fillId="0" borderId="19" xfId="109" applyFont="1" applyBorder="1" applyAlignment="1">
      <alignment horizontal="center" vertical="center" wrapText="1"/>
      <protection/>
    </xf>
    <xf numFmtId="0" fontId="80" fillId="27" borderId="9" xfId="109" applyFont="1" applyFill="1" applyBorder="1" applyAlignment="1">
      <alignment horizontal="center" vertical="center" wrapText="1"/>
      <protection/>
    </xf>
    <xf numFmtId="0" fontId="77" fillId="0" borderId="17" xfId="109" applyFont="1" applyBorder="1" applyAlignment="1">
      <alignment horizontal="center" vertical="center" wrapText="1"/>
      <protection/>
    </xf>
    <xf numFmtId="0" fontId="80" fillId="0" borderId="32" xfId="109" applyFont="1" applyFill="1" applyBorder="1" applyAlignment="1">
      <alignment horizontal="center" vertical="center" wrapText="1"/>
      <protection/>
    </xf>
    <xf numFmtId="0" fontId="80" fillId="0" borderId="13" xfId="109" applyFont="1" applyFill="1" applyBorder="1" applyAlignment="1">
      <alignment horizontal="center" vertical="center" wrapText="1"/>
      <protection/>
    </xf>
    <xf numFmtId="0" fontId="80" fillId="0" borderId="26" xfId="109" applyFont="1" applyFill="1" applyBorder="1" applyAlignment="1">
      <alignment horizontal="center" vertical="center" wrapText="1"/>
      <protection/>
    </xf>
    <xf numFmtId="0" fontId="78" fillId="27" borderId="33" xfId="109" applyFont="1" applyFill="1" applyBorder="1" applyAlignment="1">
      <alignment horizontal="center" vertical="center" wrapText="1"/>
      <protection/>
    </xf>
    <xf numFmtId="0" fontId="79" fillId="0" borderId="19" xfId="109" applyFont="1" applyFill="1" applyBorder="1" applyAlignment="1">
      <alignment horizontal="center" vertical="center" wrapText="1"/>
      <protection/>
    </xf>
    <xf numFmtId="0" fontId="80" fillId="0" borderId="9" xfId="109" applyFont="1" applyFill="1" applyBorder="1" applyAlignment="1">
      <alignment horizontal="center" vertical="center" wrapText="1"/>
      <protection/>
    </xf>
    <xf numFmtId="0" fontId="80" fillId="0" borderId="9" xfId="109" applyFont="1" applyBorder="1" applyAlignment="1">
      <alignment horizontal="center" vertical="center" wrapText="1"/>
      <protection/>
    </xf>
    <xf numFmtId="0" fontId="81" fillId="0" borderId="9" xfId="109" applyFont="1" applyBorder="1" applyAlignment="1">
      <alignment horizontal="center" vertical="center" wrapText="1"/>
      <protection/>
    </xf>
    <xf numFmtId="0" fontId="81" fillId="0" borderId="9" xfId="109" applyFont="1" applyFill="1" applyBorder="1" applyAlignment="1">
      <alignment horizontal="center" vertical="center" wrapText="1"/>
      <protection/>
    </xf>
    <xf numFmtId="0" fontId="78" fillId="0" borderId="34" xfId="109" applyFont="1" applyFill="1" applyBorder="1" applyAlignment="1">
      <alignment horizontal="center" vertical="center" wrapText="1"/>
      <protection/>
    </xf>
    <xf numFmtId="0" fontId="82" fillId="0" borderId="19" xfId="109" applyFont="1" applyBorder="1" applyAlignment="1">
      <alignment horizontal="center" vertical="center" wrapText="1"/>
      <protection/>
    </xf>
    <xf numFmtId="49" fontId="2" fillId="0" borderId="9" xfId="108" applyNumberFormat="1" applyFont="1" applyBorder="1" applyAlignment="1">
      <alignment horizontal="center" vertical="center"/>
      <protection/>
    </xf>
    <xf numFmtId="0" fontId="83" fillId="0" borderId="9" xfId="108" applyFont="1" applyBorder="1" applyAlignment="1">
      <alignment horizontal="right"/>
      <protection/>
    </xf>
    <xf numFmtId="3" fontId="51" fillId="0" borderId="9" xfId="108" applyNumberFormat="1" applyFont="1" applyFill="1" applyBorder="1" applyAlignment="1">
      <alignment horizontal="center"/>
      <protection/>
    </xf>
    <xf numFmtId="3" fontId="0" fillId="0" borderId="9" xfId="0" applyNumberFormat="1" applyFont="1" applyFill="1" applyBorder="1" applyAlignment="1">
      <alignment/>
    </xf>
    <xf numFmtId="9" fontId="0" fillId="0" borderId="9" xfId="117" applyFont="1" applyFill="1" applyBorder="1" applyAlignment="1">
      <alignment horizontal="center" vertical="center" wrapText="1"/>
    </xf>
    <xf numFmtId="9" fontId="71" fillId="27" borderId="24" xfId="109" applyNumberFormat="1" applyFont="1" applyFill="1" applyBorder="1" applyAlignment="1">
      <alignment horizontal="center" vertical="center" wrapText="1"/>
      <protection/>
    </xf>
    <xf numFmtId="0" fontId="84" fillId="27" borderId="9" xfId="109" applyFont="1" applyFill="1" applyBorder="1" applyAlignment="1">
      <alignment horizontal="center" vertical="center" wrapText="1"/>
      <protection/>
    </xf>
    <xf numFmtId="9" fontId="0" fillId="26" borderId="9" xfId="117" applyFont="1" applyFill="1" applyBorder="1" applyAlignment="1">
      <alignment horizontal="center" vertical="center" wrapText="1"/>
    </xf>
    <xf numFmtId="0" fontId="80" fillId="30" borderId="9" xfId="109" applyFont="1" applyFill="1" applyBorder="1" applyAlignment="1">
      <alignment horizontal="center" vertical="center" wrapText="1"/>
      <protection/>
    </xf>
    <xf numFmtId="0" fontId="0" fillId="27" borderId="9" xfId="109" applyFill="1" applyBorder="1" applyAlignment="1">
      <alignment horizontal="center" vertical="center" wrapText="1"/>
      <protection/>
    </xf>
    <xf numFmtId="0" fontId="3" fillId="0" borderId="9" xfId="109" applyFont="1" applyFill="1" applyBorder="1" applyAlignment="1">
      <alignment horizontal="center"/>
      <protection/>
    </xf>
    <xf numFmtId="0" fontId="2" fillId="27" borderId="9" xfId="109" applyFont="1" applyFill="1" applyBorder="1" applyAlignment="1">
      <alignment horizontal="center"/>
      <protection/>
    </xf>
    <xf numFmtId="0" fontId="3" fillId="27" borderId="9" xfId="109" applyFont="1" applyFill="1" applyBorder="1" applyAlignment="1">
      <alignment horizontal="center"/>
      <protection/>
    </xf>
    <xf numFmtId="0" fontId="2" fillId="30" borderId="9" xfId="107" applyFont="1" applyFill="1" applyBorder="1" applyAlignment="1">
      <alignment horizontal="center"/>
      <protection/>
    </xf>
    <xf numFmtId="0" fontId="46" fillId="30" borderId="35" xfId="105" applyFont="1" applyFill="1" applyBorder="1" applyAlignment="1">
      <alignment/>
      <protection/>
    </xf>
    <xf numFmtId="0" fontId="46" fillId="30" borderId="21" xfId="105" applyFont="1" applyFill="1" applyBorder="1" applyAlignment="1">
      <alignment/>
      <protection/>
    </xf>
    <xf numFmtId="0" fontId="46" fillId="30" borderId="36" xfId="105" applyFont="1" applyFill="1" applyBorder="1" applyAlignment="1">
      <alignment/>
      <protection/>
    </xf>
    <xf numFmtId="0" fontId="77" fillId="0" borderId="15" xfId="109" applyFont="1" applyBorder="1" applyAlignment="1">
      <alignment vertical="center" wrapText="1"/>
      <protection/>
    </xf>
    <xf numFmtId="0" fontId="77" fillId="0" borderId="37" xfId="109" applyFont="1" applyBorder="1" applyAlignment="1">
      <alignment vertical="center" wrapText="1"/>
      <protection/>
    </xf>
    <xf numFmtId="0" fontId="77" fillId="0" borderId="38" xfId="109" applyFont="1" applyBorder="1" applyAlignment="1">
      <alignment vertical="center" wrapText="1"/>
      <protection/>
    </xf>
    <xf numFmtId="0" fontId="77" fillId="0" borderId="39" xfId="109" applyFont="1" applyBorder="1" applyAlignment="1">
      <alignment vertical="center" wrapText="1"/>
      <protection/>
    </xf>
    <xf numFmtId="0" fontId="2" fillId="0" borderId="25" xfId="109" applyFont="1" applyFill="1" applyBorder="1" applyAlignment="1">
      <alignment vertical="center" wrapText="1"/>
      <protection/>
    </xf>
    <xf numFmtId="0" fontId="2" fillId="0" borderId="18" xfId="109" applyFont="1" applyFill="1" applyBorder="1" applyAlignment="1">
      <alignment vertical="center" wrapText="1"/>
      <protection/>
    </xf>
    <xf numFmtId="0" fontId="2" fillId="27" borderId="15" xfId="109" applyFont="1" applyFill="1" applyBorder="1" applyAlignment="1">
      <alignment/>
      <protection/>
    </xf>
    <xf numFmtId="0" fontId="2" fillId="27" borderId="38" xfId="109" applyFont="1" applyFill="1" applyBorder="1" applyAlignment="1">
      <alignment/>
      <protection/>
    </xf>
    <xf numFmtId="0" fontId="2" fillId="0" borderId="40" xfId="109" applyFont="1" applyFill="1" applyBorder="1" applyAlignment="1">
      <alignment vertical="center" wrapText="1"/>
      <protection/>
    </xf>
    <xf numFmtId="0" fontId="2" fillId="0" borderId="41" xfId="109" applyFont="1" applyFill="1" applyBorder="1" applyAlignment="1">
      <alignment vertical="center" wrapText="1"/>
      <protection/>
    </xf>
    <xf numFmtId="0" fontId="2" fillId="0" borderId="42" xfId="109" applyFont="1" applyFill="1" applyBorder="1" applyAlignment="1">
      <alignment vertical="center" wrapText="1"/>
      <protection/>
    </xf>
    <xf numFmtId="0" fontId="2" fillId="0" borderId="17" xfId="109" applyFont="1" applyFill="1" applyBorder="1" applyAlignment="1">
      <alignment vertical="center" wrapText="1"/>
      <protection/>
    </xf>
    <xf numFmtId="0" fontId="3" fillId="27" borderId="15" xfId="109" applyFont="1" applyFill="1" applyBorder="1" applyAlignment="1">
      <alignment/>
      <protection/>
    </xf>
    <xf numFmtId="0" fontId="3" fillId="27" borderId="38" xfId="109" applyFont="1" applyFill="1" applyBorder="1" applyAlignment="1">
      <alignment/>
      <protection/>
    </xf>
    <xf numFmtId="0" fontId="2" fillId="0" borderId="5" xfId="109" applyFont="1" applyFill="1" applyBorder="1" applyAlignment="1">
      <alignment vertical="center" wrapText="1"/>
      <protection/>
    </xf>
    <xf numFmtId="0" fontId="2" fillId="0" borderId="0" xfId="109" applyFont="1" applyFill="1" applyBorder="1" applyAlignment="1">
      <alignment vertical="center" wrapText="1"/>
      <protection/>
    </xf>
    <xf numFmtId="0" fontId="2" fillId="0" borderId="43" xfId="109" applyFont="1" applyFill="1" applyBorder="1" applyAlignment="1">
      <alignment vertical="center" wrapText="1"/>
      <protection/>
    </xf>
    <xf numFmtId="0" fontId="2" fillId="0" borderId="32" xfId="109" applyFont="1" applyFill="1" applyBorder="1" applyAlignment="1">
      <alignment vertical="center" wrapText="1"/>
      <protection/>
    </xf>
    <xf numFmtId="0" fontId="2" fillId="0" borderId="13" xfId="109" applyFont="1" applyFill="1" applyBorder="1" applyAlignment="1">
      <alignment vertical="center" wrapText="1"/>
      <protection/>
    </xf>
    <xf numFmtId="0" fontId="2" fillId="0" borderId="26" xfId="109" applyFont="1" applyFill="1" applyBorder="1" applyAlignment="1">
      <alignment vertical="center" wrapText="1"/>
      <protection/>
    </xf>
    <xf numFmtId="0" fontId="74" fillId="0" borderId="0" xfId="108" applyFont="1" applyBorder="1">
      <alignment/>
      <protection/>
    </xf>
    <xf numFmtId="0" fontId="70" fillId="0" borderId="0" xfId="108" applyFont="1" applyBorder="1">
      <alignment/>
      <protection/>
    </xf>
    <xf numFmtId="0" fontId="70" fillId="0" borderId="0" xfId="108" applyFont="1">
      <alignment/>
      <protection/>
    </xf>
    <xf numFmtId="0" fontId="85" fillId="0" borderId="0" xfId="108" applyFont="1" applyBorder="1">
      <alignment/>
      <protection/>
    </xf>
    <xf numFmtId="0" fontId="2" fillId="0" borderId="19" xfId="108" applyFont="1" applyFill="1" applyBorder="1" applyAlignment="1">
      <alignment horizontal="left" vertical="center"/>
      <protection/>
    </xf>
    <xf numFmtId="0" fontId="2" fillId="27" borderId="15" xfId="108" applyFont="1" applyFill="1" applyBorder="1" applyAlignment="1">
      <alignment horizontal="left" vertical="center"/>
      <protection/>
    </xf>
    <xf numFmtId="0" fontId="2" fillId="0" borderId="9" xfId="108" applyFont="1" applyFill="1" applyBorder="1" applyAlignment="1">
      <alignment horizontal="center" vertical="center"/>
      <protection/>
    </xf>
    <xf numFmtId="0" fontId="2" fillId="27" borderId="9" xfId="108" applyFont="1" applyFill="1" applyBorder="1" applyAlignment="1">
      <alignment horizontal="center" vertical="center"/>
      <protection/>
    </xf>
    <xf numFmtId="0" fontId="3" fillId="0" borderId="0" xfId="108" applyFont="1" applyBorder="1">
      <alignment/>
      <protection/>
    </xf>
    <xf numFmtId="0" fontId="86" fillId="0" borderId="0" xfId="108" applyFont="1" applyBorder="1">
      <alignment/>
      <protection/>
    </xf>
    <xf numFmtId="0" fontId="3" fillId="0" borderId="0" xfId="108" applyFont="1">
      <alignment/>
      <protection/>
    </xf>
    <xf numFmtId="0" fontId="3" fillId="0" borderId="44" xfId="108" applyFont="1" applyFill="1" applyBorder="1" applyAlignment="1">
      <alignment horizontal="left" vertical="center"/>
      <protection/>
    </xf>
    <xf numFmtId="0" fontId="3" fillId="0" borderId="0" xfId="108" applyFont="1" applyFill="1" applyBorder="1" applyAlignment="1">
      <alignment horizontal="left" vertical="center"/>
      <protection/>
    </xf>
    <xf numFmtId="0" fontId="3" fillId="0" borderId="0" xfId="108" applyFont="1" applyFill="1" applyBorder="1" applyAlignment="1">
      <alignment horizontal="center" vertical="center"/>
      <protection/>
    </xf>
    <xf numFmtId="0" fontId="2" fillId="0" borderId="5" xfId="108" applyFont="1" applyBorder="1" applyAlignment="1">
      <alignment horizontal="left"/>
      <protection/>
    </xf>
    <xf numFmtId="0" fontId="2" fillId="0" borderId="0" xfId="108" applyFont="1" applyBorder="1" applyAlignment="1">
      <alignment horizontal="left"/>
      <protection/>
    </xf>
    <xf numFmtId="0" fontId="69" fillId="0" borderId="45" xfId="108" applyFont="1" applyBorder="1" applyAlignment="1">
      <alignment horizontal="center"/>
      <protection/>
    </xf>
    <xf numFmtId="0" fontId="69" fillId="0" borderId="46" xfId="108" applyFont="1" applyBorder="1" applyAlignment="1">
      <alignment horizontal="left"/>
      <protection/>
    </xf>
    <xf numFmtId="0" fontId="69" fillId="0" borderId="9" xfId="108" applyFont="1" applyBorder="1" applyAlignment="1">
      <alignment horizontal="center"/>
      <protection/>
    </xf>
    <xf numFmtId="49" fontId="2" fillId="0" borderId="19" xfId="108" applyNumberFormat="1" applyFont="1" applyBorder="1" applyAlignment="1">
      <alignment horizontal="left" vertical="center"/>
      <protection/>
    </xf>
    <xf numFmtId="0" fontId="3" fillId="27" borderId="9" xfId="108" applyFont="1" applyFill="1" applyBorder="1" applyAlignment="1">
      <alignment horizontal="center" vertical="center"/>
      <protection/>
    </xf>
    <xf numFmtId="3" fontId="3" fillId="27" borderId="9" xfId="108" applyNumberFormat="1" applyFont="1" applyFill="1" applyBorder="1" applyAlignment="1">
      <alignment horizontal="center" vertical="center"/>
      <protection/>
    </xf>
    <xf numFmtId="3" fontId="3" fillId="26" borderId="9" xfId="108" applyNumberFormat="1" applyFont="1" applyFill="1" applyBorder="1" applyAlignment="1">
      <alignment horizontal="center" vertical="center"/>
      <protection/>
    </xf>
    <xf numFmtId="217" fontId="3" fillId="27" borderId="9" xfId="108" applyNumberFormat="1" applyFont="1" applyFill="1" applyBorder="1" applyAlignment="1">
      <alignment horizontal="center" vertical="center"/>
      <protection/>
    </xf>
    <xf numFmtId="177" fontId="3" fillId="27" borderId="9" xfId="108" applyNumberFormat="1" applyFont="1" applyFill="1" applyBorder="1" applyAlignment="1">
      <alignment horizontal="center" vertical="center"/>
      <protection/>
    </xf>
    <xf numFmtId="0" fontId="3" fillId="0" borderId="0" xfId="108" applyFont="1" applyFill="1" applyBorder="1" applyAlignment="1">
      <alignment horizontal="center"/>
      <protection/>
    </xf>
    <xf numFmtId="177" fontId="3" fillId="0" borderId="0" xfId="108" applyNumberFormat="1" applyFont="1" applyFill="1" applyBorder="1" applyAlignment="1">
      <alignment horizontal="center" vertical="center"/>
      <protection/>
    </xf>
    <xf numFmtId="0" fontId="0" fillId="0" borderId="0" xfId="108" applyFill="1">
      <alignment/>
      <protection/>
    </xf>
    <xf numFmtId="0" fontId="3" fillId="0" borderId="9" xfId="108" applyFont="1" applyFill="1" applyBorder="1" applyAlignment="1">
      <alignment horizontal="center"/>
      <protection/>
    </xf>
    <xf numFmtId="0" fontId="2" fillId="3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7" fillId="0" borderId="9" xfId="0" applyFont="1" applyBorder="1" applyAlignment="1">
      <alignment horizontal="center"/>
    </xf>
    <xf numFmtId="184" fontId="3" fillId="30" borderId="9" xfId="53" applyNumberFormat="1" applyFont="1" applyFill="1" applyBorder="1" applyAlignment="1">
      <alignment vertical="center" wrapText="1"/>
    </xf>
    <xf numFmtId="0" fontId="3" fillId="30" borderId="9" xfId="106" applyFont="1" applyFill="1" applyBorder="1" applyAlignment="1">
      <alignment horizontal="center" vertical="center" wrapText="1"/>
      <protection/>
    </xf>
    <xf numFmtId="0" fontId="1" fillId="30" borderId="9" xfId="106" applyFont="1" applyFill="1" applyBorder="1" applyAlignment="1">
      <alignment horizontal="center" vertical="center" wrapText="1"/>
      <protection/>
    </xf>
    <xf numFmtId="0" fontId="3" fillId="30" borderId="9" xfId="106" applyFont="1" applyFill="1" applyBorder="1" applyAlignment="1">
      <alignment vertical="center" wrapText="1"/>
      <protection/>
    </xf>
    <xf numFmtId="0" fontId="0" fillId="30" borderId="9" xfId="106" applyFill="1" applyBorder="1" applyAlignment="1">
      <alignment vertical="center" wrapText="1"/>
      <protection/>
    </xf>
    <xf numFmtId="0" fontId="88" fillId="27" borderId="9" xfId="0" applyFont="1" applyFill="1" applyBorder="1" applyAlignment="1">
      <alignment horizontal="left" vertical="center" wrapText="1"/>
    </xf>
    <xf numFmtId="0" fontId="89" fillId="27" borderId="9" xfId="0" applyFont="1" applyFill="1" applyBorder="1" applyAlignment="1">
      <alignment horizontal="center" vertical="center" wrapText="1"/>
    </xf>
    <xf numFmtId="0" fontId="69" fillId="29" borderId="47" xfId="0" applyFont="1" applyFill="1" applyBorder="1" applyAlignment="1">
      <alignment horizontal="center" vertical="center"/>
    </xf>
    <xf numFmtId="0" fontId="69" fillId="29" borderId="4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0" borderId="9" xfId="108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/>
    </xf>
    <xf numFmtId="3" fontId="3" fillId="27" borderId="9" xfId="0" applyNumberFormat="1" applyFont="1" applyFill="1" applyBorder="1" applyAlignment="1">
      <alignment horizontal="center"/>
    </xf>
    <xf numFmtId="0" fontId="90" fillId="0" borderId="0" xfId="0" applyFont="1" applyAlignment="1">
      <alignment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0" fontId="91" fillId="0" borderId="0" xfId="0" applyFont="1" applyFill="1" applyAlignment="1">
      <alignment vertical="top" wrapText="1"/>
    </xf>
    <xf numFmtId="0" fontId="0" fillId="0" borderId="0" xfId="0" applyBorder="1" applyAlignment="1">
      <alignment/>
    </xf>
    <xf numFmtId="3" fontId="69" fillId="29" borderId="0" xfId="0" applyNumberFormat="1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9" xfId="108" applyFont="1" applyFill="1" applyBorder="1" applyAlignment="1">
      <alignment horizontal="left" vertical="center" wrapText="1"/>
      <protection/>
    </xf>
    <xf numFmtId="0" fontId="3" fillId="27" borderId="9" xfId="108" applyFont="1" applyFill="1" applyBorder="1" applyAlignment="1">
      <alignment horizontal="left"/>
      <protection/>
    </xf>
    <xf numFmtId="0" fontId="3" fillId="27" borderId="9" xfId="108" applyFont="1" applyFill="1" applyBorder="1" applyAlignment="1">
      <alignment horizontal="center"/>
      <protection/>
    </xf>
    <xf numFmtId="0" fontId="69" fillId="0" borderId="39" xfId="108" applyFont="1" applyFill="1" applyBorder="1" applyAlignment="1">
      <alignment vertical="center"/>
      <protection/>
    </xf>
    <xf numFmtId="0" fontId="69" fillId="0" borderId="37" xfId="108" applyFont="1" applyFill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9" xfId="0" applyFont="1" applyBorder="1" applyAlignment="1">
      <alignment/>
    </xf>
    <xf numFmtId="0" fontId="79" fillId="0" borderId="9" xfId="109" applyFont="1" applyBorder="1" applyAlignment="1">
      <alignment horizontal="center" vertical="center" wrapText="1"/>
      <protection/>
    </xf>
    <xf numFmtId="0" fontId="77" fillId="0" borderId="9" xfId="109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220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9" fillId="29" borderId="52" xfId="0" applyFont="1" applyFill="1" applyBorder="1" applyAlignment="1">
      <alignment horizontal="center" vertical="center"/>
    </xf>
    <xf numFmtId="0" fontId="69" fillId="29" borderId="4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69" fillId="29" borderId="47" xfId="0" applyFont="1" applyFill="1" applyBorder="1" applyAlignment="1">
      <alignment horizontal="center" vertical="center"/>
    </xf>
    <xf numFmtId="0" fontId="69" fillId="29" borderId="48" xfId="0" applyFont="1" applyFill="1" applyBorder="1" applyAlignment="1">
      <alignment horizontal="center" vertical="center"/>
    </xf>
    <xf numFmtId="0" fontId="69" fillId="0" borderId="53" xfId="108" applyFont="1" applyBorder="1" applyAlignment="1">
      <alignment horizontal="center"/>
      <protection/>
    </xf>
    <xf numFmtId="0" fontId="3" fillId="0" borderId="53" xfId="108" applyFont="1" applyBorder="1" applyAlignment="1">
      <alignment horizontal="center"/>
      <protection/>
    </xf>
    <xf numFmtId="0" fontId="69" fillId="0" borderId="9" xfId="108" applyFont="1" applyBorder="1" applyAlignment="1">
      <alignment horizontal="center"/>
      <protection/>
    </xf>
    <xf numFmtId="0" fontId="69" fillId="26" borderId="9" xfId="108" applyFont="1" applyFill="1" applyBorder="1" applyAlignment="1">
      <alignment horizontal="center" vertical="center" wrapText="1"/>
      <protection/>
    </xf>
    <xf numFmtId="0" fontId="2" fillId="0" borderId="9" xfId="108" applyFont="1" applyBorder="1" applyAlignment="1">
      <alignment horizontal="center" vertical="center" wrapText="1"/>
      <protection/>
    </xf>
    <xf numFmtId="0" fontId="2" fillId="0" borderId="9" xfId="108" applyFont="1" applyFill="1" applyBorder="1" applyAlignment="1">
      <alignment horizontal="center" vertical="center" wrapText="1"/>
      <protection/>
    </xf>
    <xf numFmtId="0" fontId="2" fillId="0" borderId="29" xfId="108" applyFont="1" applyBorder="1" applyAlignment="1">
      <alignment horizontal="left" vertical="center" wrapText="1"/>
      <protection/>
    </xf>
    <xf numFmtId="0" fontId="2" fillId="0" borderId="19" xfId="108" applyFont="1" applyBorder="1" applyAlignment="1">
      <alignment horizontal="left" vertical="center" wrapText="1"/>
      <protection/>
    </xf>
    <xf numFmtId="0" fontId="2" fillId="0" borderId="35" xfId="108" applyFont="1" applyBorder="1" applyAlignment="1">
      <alignment horizontal="left" vertical="center" wrapText="1"/>
      <protection/>
    </xf>
    <xf numFmtId="0" fontId="2" fillId="0" borderId="15" xfId="108" applyFont="1" applyBorder="1" applyAlignment="1">
      <alignment horizontal="left" vertical="center" wrapText="1"/>
      <protection/>
    </xf>
    <xf numFmtId="0" fontId="2" fillId="0" borderId="18" xfId="108" applyFont="1" applyFill="1" applyBorder="1" applyAlignment="1">
      <alignment horizontal="center" vertical="center" wrapText="1"/>
      <protection/>
    </xf>
    <xf numFmtId="0" fontId="2" fillId="0" borderId="17" xfId="108" applyFont="1" applyFill="1" applyBorder="1" applyAlignment="1">
      <alignment horizontal="center" vertical="center" wrapText="1"/>
      <protection/>
    </xf>
    <xf numFmtId="0" fontId="2" fillId="0" borderId="43" xfId="108" applyFont="1" applyFill="1" applyBorder="1" applyAlignment="1">
      <alignment horizontal="center" vertical="center" wrapText="1"/>
      <protection/>
    </xf>
    <xf numFmtId="0" fontId="2" fillId="27" borderId="15" xfId="108" applyFont="1" applyFill="1" applyBorder="1" applyAlignment="1">
      <alignment horizontal="center"/>
      <protection/>
    </xf>
    <xf numFmtId="0" fontId="2" fillId="27" borderId="38" xfId="108" applyFont="1" applyFill="1" applyBorder="1" applyAlignment="1">
      <alignment horizontal="center"/>
      <protection/>
    </xf>
    <xf numFmtId="0" fontId="3" fillId="27" borderId="15" xfId="108" applyFont="1" applyFill="1" applyBorder="1" applyAlignment="1">
      <alignment horizontal="center"/>
      <protection/>
    </xf>
    <xf numFmtId="0" fontId="3" fillId="27" borderId="38" xfId="108" applyFont="1" applyFill="1" applyBorder="1" applyAlignment="1">
      <alignment horizontal="center"/>
      <protection/>
    </xf>
    <xf numFmtId="0" fontId="2" fillId="27" borderId="15" xfId="108" applyFont="1" applyFill="1" applyBorder="1" applyAlignment="1">
      <alignment horizontal="center" vertical="center"/>
      <protection/>
    </xf>
    <xf numFmtId="0" fontId="2" fillId="27" borderId="37" xfId="108" applyFont="1" applyFill="1" applyBorder="1" applyAlignment="1">
      <alignment horizontal="center" vertical="center"/>
      <protection/>
    </xf>
    <xf numFmtId="0" fontId="2" fillId="27" borderId="38" xfId="108" applyFont="1" applyFill="1" applyBorder="1" applyAlignment="1">
      <alignment horizontal="center" vertical="center"/>
      <protection/>
    </xf>
    <xf numFmtId="0" fontId="2" fillId="0" borderId="40" xfId="108" applyFont="1" applyFill="1" applyBorder="1" applyAlignment="1">
      <alignment horizontal="left" vertical="center" wrapText="1"/>
      <protection/>
    </xf>
    <xf numFmtId="0" fontId="2" fillId="0" borderId="42" xfId="108" applyFont="1" applyFill="1" applyBorder="1" applyAlignment="1">
      <alignment horizontal="left" vertical="center" wrapText="1"/>
      <protection/>
    </xf>
    <xf numFmtId="0" fontId="2" fillId="0" borderId="5" xfId="108" applyFont="1" applyFill="1" applyBorder="1" applyAlignment="1">
      <alignment horizontal="left" vertical="center" wrapText="1"/>
      <protection/>
    </xf>
    <xf numFmtId="0" fontId="2" fillId="0" borderId="25" xfId="108" applyFont="1" applyFill="1" applyBorder="1" applyAlignment="1">
      <alignment horizontal="left" vertical="center" wrapText="1"/>
      <protection/>
    </xf>
    <xf numFmtId="0" fontId="2" fillId="0" borderId="32" xfId="108" applyFont="1" applyFill="1" applyBorder="1" applyAlignment="1">
      <alignment horizontal="left" vertical="center" wrapText="1"/>
      <protection/>
    </xf>
    <xf numFmtId="0" fontId="2" fillId="0" borderId="26" xfId="108" applyFont="1" applyFill="1" applyBorder="1" applyAlignment="1">
      <alignment horizontal="left" vertical="center" wrapText="1"/>
      <protection/>
    </xf>
    <xf numFmtId="0" fontId="76" fillId="0" borderId="9" xfId="109" applyFont="1" applyBorder="1" applyAlignment="1">
      <alignment horizontal="center" vertical="center" wrapText="1"/>
      <protection/>
    </xf>
    <xf numFmtId="0" fontId="2" fillId="0" borderId="40" xfId="110" applyFont="1" applyFill="1" applyBorder="1" applyAlignment="1">
      <alignment horizontal="center" vertical="center" wrapText="1"/>
      <protection/>
    </xf>
    <xf numFmtId="0" fontId="2" fillId="0" borderId="42" xfId="110" applyFont="1" applyFill="1" applyBorder="1" applyAlignment="1">
      <alignment horizontal="center" vertical="center" wrapText="1"/>
      <protection/>
    </xf>
    <xf numFmtId="0" fontId="2" fillId="0" borderId="5" xfId="110" applyFont="1" applyFill="1" applyBorder="1" applyAlignment="1">
      <alignment horizontal="center" vertical="center" wrapText="1"/>
      <protection/>
    </xf>
    <xf numFmtId="0" fontId="2" fillId="0" borderId="25" xfId="110" applyFont="1" applyFill="1" applyBorder="1" applyAlignment="1">
      <alignment horizontal="center" vertical="center" wrapText="1"/>
      <protection/>
    </xf>
    <xf numFmtId="0" fontId="2" fillId="0" borderId="32" xfId="110" applyFont="1" applyFill="1" applyBorder="1" applyAlignment="1">
      <alignment horizontal="center" vertical="center" wrapText="1"/>
      <protection/>
    </xf>
    <xf numFmtId="0" fontId="2" fillId="0" borderId="26" xfId="110" applyFont="1" applyFill="1" applyBorder="1" applyAlignment="1">
      <alignment horizontal="center" vertical="center" wrapText="1"/>
      <protection/>
    </xf>
    <xf numFmtId="0" fontId="2" fillId="27" borderId="15" xfId="110" applyFont="1" applyFill="1" applyBorder="1" applyAlignment="1">
      <alignment horizontal="center"/>
      <protection/>
    </xf>
    <xf numFmtId="0" fontId="2" fillId="27" borderId="38" xfId="110" applyFont="1" applyFill="1" applyBorder="1" applyAlignment="1">
      <alignment horizontal="center"/>
      <protection/>
    </xf>
    <xf numFmtId="0" fontId="2" fillId="0" borderId="18" xfId="110" applyFont="1" applyFill="1" applyBorder="1" applyAlignment="1">
      <alignment horizontal="center" vertical="center" wrapText="1"/>
      <protection/>
    </xf>
    <xf numFmtId="0" fontId="2" fillId="0" borderId="17" xfId="110" applyFont="1" applyFill="1" applyBorder="1" applyAlignment="1">
      <alignment horizontal="center" vertical="center" wrapText="1"/>
      <protection/>
    </xf>
    <xf numFmtId="0" fontId="2" fillId="0" borderId="43" xfId="110" applyFont="1" applyFill="1" applyBorder="1" applyAlignment="1">
      <alignment horizontal="center" vertical="center" wrapText="1"/>
      <protection/>
    </xf>
    <xf numFmtId="0" fontId="3" fillId="27" borderId="15" xfId="110" applyFont="1" applyFill="1" applyBorder="1" applyAlignment="1">
      <alignment horizontal="center"/>
      <protection/>
    </xf>
    <xf numFmtId="0" fontId="3" fillId="27" borderId="38" xfId="110" applyFont="1" applyFill="1" applyBorder="1" applyAlignment="1">
      <alignment horizontal="center"/>
      <protection/>
    </xf>
    <xf numFmtId="0" fontId="2" fillId="0" borderId="28" xfId="106" applyFont="1" applyFill="1" applyBorder="1" applyAlignment="1">
      <alignment horizontal="center" vertical="center" wrapText="1"/>
      <protection/>
    </xf>
    <xf numFmtId="0" fontId="2" fillId="0" borderId="17" xfId="106" applyFont="1" applyFill="1" applyBorder="1" applyAlignment="1">
      <alignment horizontal="center" vertical="center" wrapText="1"/>
      <protection/>
    </xf>
    <xf numFmtId="0" fontId="2" fillId="0" borderId="54" xfId="106" applyFont="1" applyFill="1" applyBorder="1" applyAlignment="1">
      <alignment horizontal="center" vertical="center" wrapText="1"/>
      <protection/>
    </xf>
    <xf numFmtId="0" fontId="2" fillId="0" borderId="50" xfId="106" applyFont="1" applyFill="1" applyBorder="1" applyAlignment="1">
      <alignment horizontal="center" vertical="center" wrapText="1"/>
      <protection/>
    </xf>
    <xf numFmtId="0" fontId="2" fillId="0" borderId="55" xfId="106" applyFont="1" applyFill="1" applyBorder="1" applyAlignment="1">
      <alignment horizontal="center" vertical="center" wrapText="1"/>
      <protection/>
    </xf>
    <xf numFmtId="0" fontId="2" fillId="0" borderId="56" xfId="106" applyFont="1" applyFill="1" applyBorder="1" applyAlignment="1">
      <alignment horizontal="center" vertical="center" wrapText="1"/>
      <protection/>
    </xf>
  </cellXfs>
  <cellStyles count="148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2" xfId="105"/>
    <cellStyle name="Normal 2 6" xfId="106"/>
    <cellStyle name="Normal 3" xfId="107"/>
    <cellStyle name="Normal 4" xfId="108"/>
    <cellStyle name="Normal 5" xfId="109"/>
    <cellStyle name="Normal 6" xfId="110"/>
    <cellStyle name="Normal Table" xfId="111"/>
    <cellStyle name="Note" xfId="112"/>
    <cellStyle name="Output" xfId="113"/>
    <cellStyle name="Output Amounts" xfId="114"/>
    <cellStyle name="Percent" xfId="115"/>
    <cellStyle name="Percent [2]" xfId="116"/>
    <cellStyle name="Percent 5" xfId="117"/>
    <cellStyle name="percentage difference" xfId="118"/>
    <cellStyle name="percentage difference one decimal" xfId="119"/>
    <cellStyle name="percentage difference zero decimal" xfId="120"/>
    <cellStyle name="Pevný" xfId="121"/>
    <cellStyle name="Presentation" xfId="122"/>
    <cellStyle name="Proj" xfId="123"/>
    <cellStyle name="Publication" xfId="124"/>
    <cellStyle name="STYL1 - Style1" xfId="125"/>
    <cellStyle name="Style 1" xfId="126"/>
    <cellStyle name="Text" xfId="127"/>
    <cellStyle name="Title" xfId="128"/>
    <cellStyle name="Total" xfId="129"/>
    <cellStyle name="Warning Text" xfId="130"/>
    <cellStyle name="WebAnchor1" xfId="131"/>
    <cellStyle name="WebAnchor2" xfId="132"/>
    <cellStyle name="WebAnchor3" xfId="133"/>
    <cellStyle name="WebAnchor4" xfId="134"/>
    <cellStyle name="WebAnchor5" xfId="135"/>
    <cellStyle name="WebAnchor6" xfId="136"/>
    <cellStyle name="WebAnchor7" xfId="137"/>
    <cellStyle name="Webexclude" xfId="138"/>
    <cellStyle name="WebFN" xfId="139"/>
    <cellStyle name="WebFN1" xfId="140"/>
    <cellStyle name="WebFN2" xfId="141"/>
    <cellStyle name="WebFN3" xfId="142"/>
    <cellStyle name="WebFN4" xfId="143"/>
    <cellStyle name="WebHR" xfId="144"/>
    <cellStyle name="WebIndent1" xfId="145"/>
    <cellStyle name="WebIndent1wFN3" xfId="146"/>
    <cellStyle name="WebIndent2" xfId="147"/>
    <cellStyle name="WebNoBR" xfId="148"/>
    <cellStyle name="Záhlaví 1" xfId="149"/>
    <cellStyle name="Záhlaví 2" xfId="150"/>
    <cellStyle name="zero" xfId="151"/>
    <cellStyle name="ДАТА" xfId="152"/>
    <cellStyle name="ДЕНЕЖНЫЙ_BOPENGC" xfId="153"/>
    <cellStyle name="ЗАГОЛОВОК1" xfId="154"/>
    <cellStyle name="ЗАГОЛОВОК2" xfId="155"/>
    <cellStyle name="ИТОГОВЫЙ" xfId="156"/>
    <cellStyle name="Обычный_BOPENGC" xfId="157"/>
    <cellStyle name="ПРОЦЕНТНЫЙ_BOPENGC" xfId="158"/>
    <cellStyle name="ТЕКСТ" xfId="159"/>
    <cellStyle name="ФИКСИРОВАННЫЙ" xfId="160"/>
    <cellStyle name="ФИНАНСОВЫЙ_BOPENGC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K60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1.7109375" style="9" customWidth="1"/>
    <col min="2" max="2" width="39.57421875" style="0" customWidth="1"/>
    <col min="3" max="3" width="12.140625" style="0" customWidth="1"/>
    <col min="4" max="4" width="13.57421875" style="9" customWidth="1"/>
    <col min="5" max="5" width="13.28125" style="9" customWidth="1"/>
    <col min="6" max="6" width="15.00390625" style="9" customWidth="1"/>
    <col min="7" max="7" width="18.57421875" style="9" customWidth="1"/>
    <col min="8" max="8" width="19.28125" style="9" customWidth="1"/>
    <col min="9" max="9" width="13.140625" style="28" customWidth="1"/>
  </cols>
  <sheetData>
    <row r="2" spans="1:9" s="8" customFormat="1" ht="15.75">
      <c r="A2" s="37" t="s">
        <v>127</v>
      </c>
      <c r="D2" s="13"/>
      <c r="E2" s="13"/>
      <c r="F2" s="13"/>
      <c r="G2" s="13"/>
      <c r="H2" s="13"/>
      <c r="I2" s="23"/>
    </row>
    <row r="3" spans="1:10" ht="13.5" thickBot="1">
      <c r="A3" s="10"/>
      <c r="B3" s="39"/>
      <c r="C3" s="39"/>
      <c r="D3" s="10"/>
      <c r="E3" s="10"/>
      <c r="F3" s="186"/>
      <c r="G3" s="16"/>
      <c r="H3" s="187"/>
      <c r="I3" s="24" t="s">
        <v>30</v>
      </c>
      <c r="J3" s="188"/>
    </row>
    <row r="4" spans="1:10" s="21" customFormat="1" ht="12.75">
      <c r="A4" s="17"/>
      <c r="B4" s="189"/>
      <c r="C4" s="189"/>
      <c r="D4" s="18"/>
      <c r="E4" s="18"/>
      <c r="F4" s="190"/>
      <c r="G4" s="190"/>
      <c r="H4" s="191"/>
      <c r="I4" s="25"/>
      <c r="J4" s="192"/>
    </row>
    <row r="5" spans="1:10" ht="12.75">
      <c r="A5" s="11" t="s">
        <v>21</v>
      </c>
      <c r="B5" s="38" t="s">
        <v>111</v>
      </c>
      <c r="C5" s="39"/>
      <c r="D5" s="39"/>
      <c r="E5" s="39"/>
      <c r="F5" s="39"/>
      <c r="G5" s="40"/>
      <c r="H5" s="4" t="s">
        <v>22</v>
      </c>
      <c r="I5" s="32"/>
      <c r="J5" s="188"/>
    </row>
    <row r="6" spans="1:10" ht="12.75">
      <c r="A6" s="11" t="s">
        <v>0</v>
      </c>
      <c r="B6" s="38">
        <v>4520</v>
      </c>
      <c r="C6" s="41"/>
      <c r="D6" s="41"/>
      <c r="E6" s="41"/>
      <c r="F6" s="41"/>
      <c r="G6" s="42"/>
      <c r="H6" s="4" t="s">
        <v>32</v>
      </c>
      <c r="I6" s="32"/>
      <c r="J6" s="188"/>
    </row>
    <row r="7" spans="1:10" s="30" customFormat="1" ht="12.75">
      <c r="A7" s="225" t="s">
        <v>36</v>
      </c>
      <c r="B7" s="234" t="s">
        <v>31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24</v>
      </c>
      <c r="H7" s="7" t="s">
        <v>34</v>
      </c>
      <c r="I7" s="26" t="s">
        <v>35</v>
      </c>
      <c r="J7" s="193"/>
    </row>
    <row r="8" spans="1:10" s="31" customFormat="1" ht="12.75">
      <c r="A8" s="226"/>
      <c r="B8" s="235"/>
      <c r="C8" s="6" t="s">
        <v>5</v>
      </c>
      <c r="D8" s="6" t="s">
        <v>23</v>
      </c>
      <c r="E8" s="6" t="s">
        <v>29</v>
      </c>
      <c r="F8" s="6" t="s">
        <v>29</v>
      </c>
      <c r="G8" s="6" t="s">
        <v>29</v>
      </c>
      <c r="H8" s="6" t="s">
        <v>5</v>
      </c>
      <c r="I8" s="228" t="s">
        <v>6</v>
      </c>
      <c r="J8" s="166"/>
    </row>
    <row r="9" spans="1:10" s="31" customFormat="1" ht="33.75">
      <c r="A9" s="227"/>
      <c r="B9" s="236"/>
      <c r="C9" s="53" t="s">
        <v>128</v>
      </c>
      <c r="D9" s="53" t="s">
        <v>129</v>
      </c>
      <c r="E9" s="53" t="s">
        <v>130</v>
      </c>
      <c r="F9" s="53" t="s">
        <v>131</v>
      </c>
      <c r="G9" s="53" t="s">
        <v>132</v>
      </c>
      <c r="H9" s="53" t="s">
        <v>133</v>
      </c>
      <c r="I9" s="229"/>
      <c r="J9" s="166"/>
    </row>
    <row r="10" spans="1:10" ht="12.75">
      <c r="A10" s="194">
        <v>600</v>
      </c>
      <c r="B10" s="54" t="s">
        <v>7</v>
      </c>
      <c r="C10" s="195">
        <v>2104</v>
      </c>
      <c r="D10" s="195">
        <v>39074</v>
      </c>
      <c r="E10" s="195">
        <v>39074</v>
      </c>
      <c r="F10" s="195">
        <v>39074</v>
      </c>
      <c r="G10" s="195">
        <v>13710</v>
      </c>
      <c r="H10" s="195">
        <v>12562</v>
      </c>
      <c r="I10" s="44">
        <f>H10-G10</f>
        <v>-1148</v>
      </c>
      <c r="J10" s="188"/>
    </row>
    <row r="11" spans="1:10" ht="12.75">
      <c r="A11" s="194">
        <v>601</v>
      </c>
      <c r="B11" s="54" t="s">
        <v>8</v>
      </c>
      <c r="C11" s="195">
        <v>335</v>
      </c>
      <c r="D11" s="195">
        <v>6461</v>
      </c>
      <c r="E11" s="195">
        <v>6461</v>
      </c>
      <c r="F11" s="195">
        <v>6461</v>
      </c>
      <c r="G11" s="195">
        <v>2428</v>
      </c>
      <c r="H11" s="195">
        <v>2061</v>
      </c>
      <c r="I11" s="44">
        <f>H11-G11</f>
        <v>-367</v>
      </c>
      <c r="J11" s="188"/>
    </row>
    <row r="12" spans="1:10" ht="12.75">
      <c r="A12" s="194">
        <v>602</v>
      </c>
      <c r="B12" s="54" t="s">
        <v>9</v>
      </c>
      <c r="C12" s="195">
        <v>2337</v>
      </c>
      <c r="D12" s="195">
        <v>16337</v>
      </c>
      <c r="E12" s="195">
        <v>16337</v>
      </c>
      <c r="F12" s="195">
        <v>16956</v>
      </c>
      <c r="G12" s="195">
        <v>6098</v>
      </c>
      <c r="H12" s="195">
        <v>1723</v>
      </c>
      <c r="I12" s="44">
        <f>H12-G12</f>
        <v>-4375</v>
      </c>
      <c r="J12" s="188"/>
    </row>
    <row r="13" spans="1:10" ht="12.75">
      <c r="A13" s="194">
        <v>603</v>
      </c>
      <c r="B13" s="54" t="s">
        <v>10</v>
      </c>
      <c r="C13" s="195"/>
      <c r="D13" s="195"/>
      <c r="E13" s="195"/>
      <c r="F13" s="195"/>
      <c r="G13" s="195"/>
      <c r="H13" s="195"/>
      <c r="I13" s="44"/>
      <c r="J13" s="188"/>
    </row>
    <row r="14" spans="1:10" ht="12.75">
      <c r="A14" s="194">
        <v>604</v>
      </c>
      <c r="B14" s="54" t="s">
        <v>11</v>
      </c>
      <c r="C14" s="195"/>
      <c r="D14" s="195"/>
      <c r="E14" s="195"/>
      <c r="F14" s="195"/>
      <c r="G14" s="195"/>
      <c r="H14" s="195"/>
      <c r="I14" s="44"/>
      <c r="J14" s="188"/>
    </row>
    <row r="15" spans="1:10" ht="12.75">
      <c r="A15" s="194">
        <v>605</v>
      </c>
      <c r="B15" s="54" t="s">
        <v>12</v>
      </c>
      <c r="C15" s="195"/>
      <c r="D15" s="195"/>
      <c r="E15" s="195"/>
      <c r="F15" s="195"/>
      <c r="G15" s="195"/>
      <c r="H15" s="195"/>
      <c r="I15" s="44"/>
      <c r="J15" s="188"/>
    </row>
    <row r="16" spans="1:10" ht="12.75">
      <c r="A16" s="194">
        <v>606</v>
      </c>
      <c r="B16" s="54" t="s">
        <v>13</v>
      </c>
      <c r="C16" s="195"/>
      <c r="D16" s="195">
        <v>163</v>
      </c>
      <c r="E16" s="195">
        <v>163</v>
      </c>
      <c r="F16" s="195">
        <v>163</v>
      </c>
      <c r="G16" s="195">
        <v>63</v>
      </c>
      <c r="H16" s="195">
        <v>0</v>
      </c>
      <c r="I16" s="44">
        <f>H16-G16</f>
        <v>-63</v>
      </c>
      <c r="J16" s="188"/>
    </row>
    <row r="17" spans="1:10" s="35" customFormat="1" ht="12.75">
      <c r="A17" s="33" t="s">
        <v>14</v>
      </c>
      <c r="B17" s="36" t="s">
        <v>15</v>
      </c>
      <c r="C17" s="45"/>
      <c r="D17" s="45"/>
      <c r="E17" s="45"/>
      <c r="F17" s="45"/>
      <c r="G17" s="45"/>
      <c r="H17" s="45"/>
      <c r="I17" s="44"/>
      <c r="J17" s="196"/>
    </row>
    <row r="18" spans="1:10" ht="12.75">
      <c r="A18" s="194">
        <v>230</v>
      </c>
      <c r="B18" s="54" t="s">
        <v>16</v>
      </c>
      <c r="C18" s="195"/>
      <c r="D18" s="195"/>
      <c r="E18" s="195"/>
      <c r="F18" s="195"/>
      <c r="G18" s="195"/>
      <c r="H18" s="195"/>
      <c r="I18" s="44"/>
      <c r="J18" s="188"/>
    </row>
    <row r="19" spans="1:10" ht="12.75">
      <c r="A19" s="194">
        <v>231</v>
      </c>
      <c r="B19" s="54" t="s">
        <v>17</v>
      </c>
      <c r="C19" s="195"/>
      <c r="D19" s="195">
        <v>3232</v>
      </c>
      <c r="E19" s="195">
        <v>3232</v>
      </c>
      <c r="F19" s="195">
        <v>4338</v>
      </c>
      <c r="G19" s="195">
        <v>2006</v>
      </c>
      <c r="H19" s="195">
        <v>1106</v>
      </c>
      <c r="I19" s="44">
        <f>H19-G19</f>
        <v>-900</v>
      </c>
      <c r="J19" s="188"/>
    </row>
    <row r="20" spans="1:10" ht="12.75">
      <c r="A20" s="194">
        <v>232</v>
      </c>
      <c r="B20" s="54" t="s">
        <v>18</v>
      </c>
      <c r="C20" s="195"/>
      <c r="D20" s="195"/>
      <c r="E20" s="195"/>
      <c r="F20" s="195"/>
      <c r="G20" s="195"/>
      <c r="H20" s="195"/>
      <c r="I20" s="44"/>
      <c r="J20" s="188"/>
    </row>
    <row r="21" spans="1:10" ht="12.75">
      <c r="A21" s="22" t="s">
        <v>19</v>
      </c>
      <c r="B21" s="29" t="s">
        <v>25</v>
      </c>
      <c r="C21" s="46"/>
      <c r="D21" s="46"/>
      <c r="E21" s="46"/>
      <c r="F21" s="46"/>
      <c r="G21" s="46"/>
      <c r="H21" s="46"/>
      <c r="I21" s="44"/>
      <c r="J21" s="188"/>
    </row>
    <row r="22" spans="1:10" ht="12.75">
      <c r="A22" s="194">
        <v>230</v>
      </c>
      <c r="B22" s="54" t="s">
        <v>16</v>
      </c>
      <c r="C22" s="47"/>
      <c r="D22" s="47"/>
      <c r="E22" s="47"/>
      <c r="F22" s="47"/>
      <c r="G22" s="47"/>
      <c r="H22" s="47"/>
      <c r="I22" s="44"/>
      <c r="J22" s="188"/>
    </row>
    <row r="23" spans="1:10" ht="12.75">
      <c r="A23" s="194">
        <v>231</v>
      </c>
      <c r="B23" s="54" t="s">
        <v>17</v>
      </c>
      <c r="C23" s="47"/>
      <c r="D23" s="47"/>
      <c r="E23" s="47"/>
      <c r="F23" s="47"/>
      <c r="G23" s="47"/>
      <c r="H23" s="47"/>
      <c r="I23" s="44"/>
      <c r="J23" s="188"/>
    </row>
    <row r="24" spans="1:10" ht="12.75">
      <c r="A24" s="194">
        <v>232</v>
      </c>
      <c r="B24" s="54" t="s">
        <v>18</v>
      </c>
      <c r="C24" s="47"/>
      <c r="D24" s="47"/>
      <c r="E24" s="47"/>
      <c r="F24" s="47"/>
      <c r="G24" s="47"/>
      <c r="H24" s="47"/>
      <c r="I24" s="44"/>
      <c r="J24" s="188"/>
    </row>
    <row r="25" spans="1:10" ht="12.75">
      <c r="A25" s="22" t="s">
        <v>19</v>
      </c>
      <c r="B25" s="29" t="s">
        <v>26</v>
      </c>
      <c r="C25" s="46"/>
      <c r="D25" s="46"/>
      <c r="E25" s="46"/>
      <c r="F25" s="46"/>
      <c r="G25" s="46"/>
      <c r="H25" s="46"/>
      <c r="I25" s="44"/>
      <c r="J25" s="188"/>
    </row>
    <row r="26" spans="1:10" s="35" customFormat="1" ht="12.75">
      <c r="A26" s="33" t="s">
        <v>20</v>
      </c>
      <c r="B26" s="34" t="s">
        <v>33</v>
      </c>
      <c r="C26" s="48"/>
      <c r="D26" s="48"/>
      <c r="E26" s="48"/>
      <c r="F26" s="48"/>
      <c r="G26" s="48"/>
      <c r="H26" s="48"/>
      <c r="I26" s="44"/>
      <c r="J26" s="196"/>
    </row>
    <row r="27" spans="1:9" ht="12.75">
      <c r="A27" s="230" t="s">
        <v>27</v>
      </c>
      <c r="B27" s="231"/>
      <c r="C27" s="49"/>
      <c r="D27" s="49"/>
      <c r="E27" s="49"/>
      <c r="F27" s="49"/>
      <c r="G27" s="49"/>
      <c r="H27" s="50"/>
      <c r="I27" s="51"/>
    </row>
    <row r="28" spans="1:9" s="35" customFormat="1" ht="18.75" customHeight="1">
      <c r="A28" s="232" t="s">
        <v>28</v>
      </c>
      <c r="B28" s="233"/>
      <c r="C28" s="204">
        <f aca="true" t="shared" si="0" ref="C28:I28">SUM(C10:C27)</f>
        <v>4776</v>
      </c>
      <c r="D28" s="204">
        <f t="shared" si="0"/>
        <v>65267</v>
      </c>
      <c r="E28" s="204">
        <f t="shared" si="0"/>
        <v>65267</v>
      </c>
      <c r="F28" s="204">
        <f t="shared" si="0"/>
        <v>66992</v>
      </c>
      <c r="G28" s="204">
        <f t="shared" si="0"/>
        <v>24305</v>
      </c>
      <c r="H28" s="204">
        <f t="shared" si="0"/>
        <v>17452</v>
      </c>
      <c r="I28" s="204">
        <f t="shared" si="0"/>
        <v>-6853</v>
      </c>
    </row>
    <row r="29" spans="1:9" ht="23.25" customHeight="1">
      <c r="A29" s="3"/>
      <c r="B29" s="202" t="s">
        <v>125</v>
      </c>
      <c r="C29" s="202"/>
      <c r="D29" s="208" t="s">
        <v>126</v>
      </c>
      <c r="E29" s="209"/>
      <c r="F29" s="209"/>
      <c r="G29" s="208"/>
      <c r="H29" s="209" t="s">
        <v>115</v>
      </c>
      <c r="I29" s="205"/>
    </row>
    <row r="30" spans="1:9" ht="11.25" customHeight="1">
      <c r="A30" s="10"/>
      <c r="B30" s="202" t="s">
        <v>122</v>
      </c>
      <c r="C30" s="202"/>
      <c r="D30" s="208"/>
      <c r="E30" s="208"/>
      <c r="F30" s="208"/>
      <c r="G30" s="208"/>
      <c r="H30" s="208" t="s">
        <v>134</v>
      </c>
      <c r="I30" s="205"/>
    </row>
    <row r="31" spans="1:9" ht="12.75">
      <c r="A31" s="208"/>
      <c r="B31" s="202"/>
      <c r="C31" s="202"/>
      <c r="D31" s="208"/>
      <c r="E31" s="208"/>
      <c r="F31" s="208"/>
      <c r="G31" s="208"/>
      <c r="H31" s="208"/>
      <c r="I31" s="27"/>
    </row>
    <row r="32" spans="1:9" ht="12.75">
      <c r="A32" s="208"/>
      <c r="B32" s="202"/>
      <c r="C32" s="202"/>
      <c r="D32" s="208"/>
      <c r="E32" s="208"/>
      <c r="F32" s="208"/>
      <c r="G32" s="208"/>
      <c r="H32" s="208"/>
      <c r="I32" s="27"/>
    </row>
    <row r="33" ht="12.75">
      <c r="I33" s="207"/>
    </row>
    <row r="34" spans="1:9" ht="12.75">
      <c r="A34" s="11" t="s">
        <v>21</v>
      </c>
      <c r="B34" s="38" t="s">
        <v>111</v>
      </c>
      <c r="C34" s="206"/>
      <c r="D34" s="206"/>
      <c r="E34" s="206"/>
      <c r="F34" s="206"/>
      <c r="G34" s="206"/>
      <c r="H34" s="4" t="s">
        <v>22</v>
      </c>
      <c r="I34" s="32"/>
    </row>
    <row r="35" spans="1:9" ht="12.75">
      <c r="A35" s="11" t="s">
        <v>0</v>
      </c>
      <c r="B35" s="38" t="s">
        <v>137</v>
      </c>
      <c r="C35" s="206"/>
      <c r="D35" s="206"/>
      <c r="E35" s="206"/>
      <c r="F35" s="206"/>
      <c r="G35" s="206"/>
      <c r="H35" s="4" t="s">
        <v>32</v>
      </c>
      <c r="I35" s="32"/>
    </row>
    <row r="36" spans="1:9" ht="12.75">
      <c r="A36" s="179" t="s">
        <v>36</v>
      </c>
      <c r="B36" s="182" t="s">
        <v>31</v>
      </c>
      <c r="C36" s="7" t="s">
        <v>1</v>
      </c>
      <c r="D36" s="7" t="s">
        <v>2</v>
      </c>
      <c r="E36" s="7" t="s">
        <v>3</v>
      </c>
      <c r="F36" s="7" t="s">
        <v>4</v>
      </c>
      <c r="G36" s="7" t="s">
        <v>24</v>
      </c>
      <c r="H36" s="7" t="s">
        <v>34</v>
      </c>
      <c r="I36" s="26" t="s">
        <v>35</v>
      </c>
    </row>
    <row r="37" spans="1:9" ht="12.75">
      <c r="A37" s="180"/>
      <c r="B37" s="183"/>
      <c r="C37" s="6" t="s">
        <v>5</v>
      </c>
      <c r="D37" s="6" t="s">
        <v>23</v>
      </c>
      <c r="E37" s="6" t="s">
        <v>29</v>
      </c>
      <c r="F37" s="6" t="s">
        <v>29</v>
      </c>
      <c r="G37" s="6" t="s">
        <v>29</v>
      </c>
      <c r="H37" s="6" t="s">
        <v>5</v>
      </c>
      <c r="I37" s="228" t="s">
        <v>6</v>
      </c>
    </row>
    <row r="38" spans="1:9" ht="33.75">
      <c r="A38" s="181"/>
      <c r="B38" s="184"/>
      <c r="C38" s="53" t="s">
        <v>128</v>
      </c>
      <c r="D38" s="53" t="s">
        <v>129</v>
      </c>
      <c r="E38" s="53" t="s">
        <v>130</v>
      </c>
      <c r="F38" s="53" t="s">
        <v>131</v>
      </c>
      <c r="G38" s="53" t="s">
        <v>132</v>
      </c>
      <c r="H38" s="53" t="s">
        <v>133</v>
      </c>
      <c r="I38" s="229"/>
    </row>
    <row r="39" spans="1:9" ht="12.75">
      <c r="A39" s="194">
        <v>600</v>
      </c>
      <c r="B39" s="54" t="s">
        <v>7</v>
      </c>
      <c r="C39" s="195">
        <v>29939</v>
      </c>
      <c r="D39" s="195">
        <v>1830</v>
      </c>
      <c r="E39" s="195">
        <v>1830</v>
      </c>
      <c r="F39" s="195">
        <v>1830</v>
      </c>
      <c r="G39" s="195">
        <v>642</v>
      </c>
      <c r="H39" s="195">
        <v>243</v>
      </c>
      <c r="I39" s="44">
        <f>H39-G39</f>
        <v>-399</v>
      </c>
    </row>
    <row r="40" spans="1:9" ht="12.75">
      <c r="A40" s="194">
        <v>601</v>
      </c>
      <c r="B40" s="54" t="s">
        <v>8</v>
      </c>
      <c r="C40" s="195">
        <v>4876</v>
      </c>
      <c r="D40" s="195">
        <v>303</v>
      </c>
      <c r="E40" s="195">
        <v>303</v>
      </c>
      <c r="F40" s="195">
        <v>303</v>
      </c>
      <c r="G40" s="195">
        <v>115</v>
      </c>
      <c r="H40" s="195">
        <v>0</v>
      </c>
      <c r="I40" s="44">
        <f>H40-G40</f>
        <v>-115</v>
      </c>
    </row>
    <row r="41" spans="1:9" ht="12.75">
      <c r="A41" s="194">
        <v>602</v>
      </c>
      <c r="B41" s="54" t="s">
        <v>9</v>
      </c>
      <c r="C41" s="195">
        <v>37297</v>
      </c>
      <c r="D41" s="195">
        <v>22200</v>
      </c>
      <c r="E41" s="195">
        <v>22200</v>
      </c>
      <c r="F41" s="195">
        <v>24200</v>
      </c>
      <c r="G41" s="195">
        <v>9487</v>
      </c>
      <c r="H41" s="195">
        <v>9691</v>
      </c>
      <c r="I41" s="44">
        <f>H41-G41</f>
        <v>204</v>
      </c>
    </row>
    <row r="42" spans="1:9" ht="12.75">
      <c r="A42" s="194">
        <v>603</v>
      </c>
      <c r="B42" s="54" t="s">
        <v>10</v>
      </c>
      <c r="C42" s="195"/>
      <c r="D42" s="195"/>
      <c r="E42" s="195"/>
      <c r="F42" s="195"/>
      <c r="G42" s="195"/>
      <c r="H42" s="195"/>
      <c r="I42" s="44"/>
    </row>
    <row r="43" spans="1:9" ht="12.75">
      <c r="A43" s="194">
        <v>604</v>
      </c>
      <c r="B43" s="54" t="s">
        <v>11</v>
      </c>
      <c r="C43" s="195"/>
      <c r="D43" s="195"/>
      <c r="E43" s="195"/>
      <c r="F43" s="195"/>
      <c r="G43" s="195"/>
      <c r="H43" s="195"/>
      <c r="I43" s="44"/>
    </row>
    <row r="44" spans="1:9" ht="12.75">
      <c r="A44" s="194">
        <v>605</v>
      </c>
      <c r="B44" s="54" t="s">
        <v>12</v>
      </c>
      <c r="C44" s="195"/>
      <c r="D44" s="195"/>
      <c r="E44" s="195"/>
      <c r="F44" s="195"/>
      <c r="G44" s="195"/>
      <c r="H44" s="195"/>
      <c r="I44" s="44"/>
    </row>
    <row r="45" spans="1:11" ht="12.75">
      <c r="A45" s="194">
        <v>606</v>
      </c>
      <c r="B45" s="54" t="s">
        <v>13</v>
      </c>
      <c r="C45" s="195">
        <v>136</v>
      </c>
      <c r="D45" s="195"/>
      <c r="E45" s="195"/>
      <c r="F45" s="195"/>
      <c r="G45" s="195"/>
      <c r="H45" s="195"/>
      <c r="I45" s="44"/>
      <c r="K45" s="202"/>
    </row>
    <row r="46" spans="1:11" ht="12.75">
      <c r="A46" s="33" t="s">
        <v>14</v>
      </c>
      <c r="B46" s="36" t="s">
        <v>15</v>
      </c>
      <c r="C46" s="45"/>
      <c r="D46" s="45"/>
      <c r="E46" s="45"/>
      <c r="F46" s="45"/>
      <c r="G46" s="45"/>
      <c r="H46" s="45"/>
      <c r="I46" s="44"/>
      <c r="K46" s="202"/>
    </row>
    <row r="47" spans="1:11" ht="12.75">
      <c r="A47" s="194">
        <v>230</v>
      </c>
      <c r="B47" s="54" t="s">
        <v>16</v>
      </c>
      <c r="C47" s="195"/>
      <c r="D47" s="195"/>
      <c r="E47" s="195"/>
      <c r="F47" s="195"/>
      <c r="G47" s="195"/>
      <c r="H47" s="195"/>
      <c r="I47" s="44"/>
      <c r="K47" s="202"/>
    </row>
    <row r="48" spans="1:11" ht="12.75">
      <c r="A48" s="194">
        <v>231</v>
      </c>
      <c r="B48" s="54" t="s">
        <v>17</v>
      </c>
      <c r="C48" s="195">
        <v>300</v>
      </c>
      <c r="D48" s="195"/>
      <c r="E48" s="195"/>
      <c r="F48" s="195"/>
      <c r="G48" s="195"/>
      <c r="H48" s="195"/>
      <c r="I48" s="44"/>
      <c r="K48" s="202"/>
    </row>
    <row r="49" spans="1:11" ht="12.75">
      <c r="A49" s="194">
        <v>232</v>
      </c>
      <c r="B49" s="54" t="s">
        <v>18</v>
      </c>
      <c r="C49" s="195"/>
      <c r="D49" s="195"/>
      <c r="E49" s="195"/>
      <c r="F49" s="195"/>
      <c r="G49" s="195"/>
      <c r="H49" s="195"/>
      <c r="I49" s="44"/>
      <c r="K49" s="202"/>
    </row>
    <row r="50" spans="1:11" ht="12.75">
      <c r="A50" s="22" t="s">
        <v>19</v>
      </c>
      <c r="B50" s="29" t="s">
        <v>25</v>
      </c>
      <c r="C50" s="46"/>
      <c r="D50" s="46"/>
      <c r="E50" s="46"/>
      <c r="F50" s="46"/>
      <c r="G50" s="46"/>
      <c r="H50" s="46"/>
      <c r="I50" s="44"/>
      <c r="K50" s="202"/>
    </row>
    <row r="51" spans="1:11" ht="12.75">
      <c r="A51" s="194">
        <v>230</v>
      </c>
      <c r="B51" s="54" t="s">
        <v>16</v>
      </c>
      <c r="C51" s="47"/>
      <c r="D51" s="47"/>
      <c r="E51" s="47"/>
      <c r="F51" s="47"/>
      <c r="G51" s="47"/>
      <c r="H51" s="47"/>
      <c r="I51" s="44"/>
      <c r="K51" s="202"/>
    </row>
    <row r="52" spans="1:11" ht="12.75">
      <c r="A52" s="194">
        <v>231</v>
      </c>
      <c r="B52" s="54" t="s">
        <v>17</v>
      </c>
      <c r="C52" s="47"/>
      <c r="D52" s="47"/>
      <c r="E52" s="47"/>
      <c r="F52" s="47"/>
      <c r="G52" s="47"/>
      <c r="H52" s="47"/>
      <c r="I52" s="44"/>
      <c r="K52" s="202"/>
    </row>
    <row r="53" spans="1:11" ht="12.75">
      <c r="A53" s="194">
        <v>232</v>
      </c>
      <c r="B53" s="54" t="s">
        <v>18</v>
      </c>
      <c r="C53" s="47"/>
      <c r="D53" s="47"/>
      <c r="E53" s="47"/>
      <c r="F53" s="47"/>
      <c r="G53" s="47"/>
      <c r="H53" s="47"/>
      <c r="I53" s="44"/>
      <c r="K53" s="202"/>
    </row>
    <row r="54" spans="1:11" ht="12.75">
      <c r="A54" s="22" t="s">
        <v>19</v>
      </c>
      <c r="B54" s="29" t="s">
        <v>26</v>
      </c>
      <c r="C54" s="46"/>
      <c r="D54" s="46"/>
      <c r="E54" s="46"/>
      <c r="F54" s="46"/>
      <c r="G54" s="46"/>
      <c r="H54" s="46"/>
      <c r="I54" s="44"/>
      <c r="K54" s="202"/>
    </row>
    <row r="55" spans="1:11" ht="12.75">
      <c r="A55" s="33" t="s">
        <v>20</v>
      </c>
      <c r="B55" s="34" t="s">
        <v>33</v>
      </c>
      <c r="C55" s="48"/>
      <c r="D55" s="48"/>
      <c r="E55" s="48"/>
      <c r="F55" s="48"/>
      <c r="G55" s="48"/>
      <c r="H55" s="48"/>
      <c r="I55" s="44"/>
      <c r="K55" s="203"/>
    </row>
    <row r="56" spans="1:11" ht="12.75">
      <c r="A56" s="177" t="s">
        <v>27</v>
      </c>
      <c r="B56" s="178"/>
      <c r="C56" s="49"/>
      <c r="D56" s="49"/>
      <c r="E56" s="49"/>
      <c r="F56" s="49"/>
      <c r="G56" s="49"/>
      <c r="H56" s="50"/>
      <c r="I56" s="51"/>
      <c r="K56" s="202"/>
    </row>
    <row r="57" spans="1:11" ht="13.5" thickBot="1">
      <c r="A57" s="175" t="s">
        <v>28</v>
      </c>
      <c r="B57" s="176"/>
      <c r="C57" s="52">
        <f aca="true" t="shared" si="1" ref="C57:I57">SUM(C39:C56)</f>
        <v>72548</v>
      </c>
      <c r="D57" s="52">
        <f t="shared" si="1"/>
        <v>24333</v>
      </c>
      <c r="E57" s="52">
        <f t="shared" si="1"/>
        <v>24333</v>
      </c>
      <c r="F57" s="52">
        <f>SUM(F39:F56)</f>
        <v>26333</v>
      </c>
      <c r="G57" s="52">
        <f t="shared" si="1"/>
        <v>10244</v>
      </c>
      <c r="H57" s="52">
        <f t="shared" si="1"/>
        <v>9934</v>
      </c>
      <c r="I57" s="52">
        <f t="shared" si="1"/>
        <v>-310</v>
      </c>
      <c r="K57" s="202"/>
    </row>
    <row r="59" spans="2:8" ht="12.75">
      <c r="B59" t="s">
        <v>125</v>
      </c>
      <c r="D59" s="9" t="s">
        <v>126</v>
      </c>
      <c r="E59" s="197"/>
      <c r="F59" s="197"/>
      <c r="H59" s="197" t="s">
        <v>115</v>
      </c>
    </row>
    <row r="60" spans="2:8" ht="12.75">
      <c r="B60" t="s">
        <v>122</v>
      </c>
      <c r="H60" s="208" t="s">
        <v>134</v>
      </c>
    </row>
  </sheetData>
  <sheetProtection/>
  <mergeCells count="6">
    <mergeCell ref="A7:A9"/>
    <mergeCell ref="I8:I9"/>
    <mergeCell ref="A27:B27"/>
    <mergeCell ref="A28:B28"/>
    <mergeCell ref="B7:B9"/>
    <mergeCell ref="I37:I3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8.00390625" style="0" customWidth="1"/>
    <col min="3" max="3" width="10.8515625" style="0" customWidth="1"/>
    <col min="4" max="4" width="10.7109375" style="0" customWidth="1"/>
    <col min="5" max="5" width="12.140625" style="0" customWidth="1"/>
    <col min="6" max="6" width="12.8515625" style="0" customWidth="1"/>
    <col min="7" max="7" width="12.140625" style="0" customWidth="1"/>
    <col min="8" max="8" width="13.8515625" style="0" customWidth="1"/>
    <col min="10" max="10" width="9.57421875" style="0" bestFit="1" customWidth="1"/>
  </cols>
  <sheetData>
    <row r="1" spans="1:9" ht="15.75">
      <c r="A1" s="37" t="s">
        <v>127</v>
      </c>
      <c r="B1" s="8"/>
      <c r="C1" s="8"/>
      <c r="D1" s="13"/>
      <c r="E1" s="13"/>
      <c r="F1" s="13"/>
      <c r="G1" s="13"/>
      <c r="H1" s="13"/>
      <c r="I1" s="23"/>
    </row>
    <row r="2" spans="1:9" ht="13.5" thickBot="1">
      <c r="A2" s="10"/>
      <c r="B2" s="1"/>
      <c r="C2" s="1"/>
      <c r="D2" s="10"/>
      <c r="E2" s="10"/>
      <c r="F2" s="15"/>
      <c r="G2" s="16"/>
      <c r="H2" s="14"/>
      <c r="I2" s="24" t="s">
        <v>30</v>
      </c>
    </row>
    <row r="3" spans="1:9" ht="12.75">
      <c r="A3" s="17"/>
      <c r="B3" s="5"/>
      <c r="C3" s="5"/>
      <c r="D3" s="18"/>
      <c r="E3" s="18"/>
      <c r="F3" s="19"/>
      <c r="G3" s="19"/>
      <c r="H3" s="20"/>
      <c r="I3" s="25"/>
    </row>
    <row r="4" spans="1:9" ht="12.75">
      <c r="A4" s="11" t="s">
        <v>21</v>
      </c>
      <c r="B4" s="38" t="s">
        <v>111</v>
      </c>
      <c r="C4" s="39"/>
      <c r="D4" s="39"/>
      <c r="E4" s="39"/>
      <c r="F4" s="39"/>
      <c r="G4" s="40"/>
      <c r="H4" s="4" t="s">
        <v>22</v>
      </c>
      <c r="I4" s="32"/>
    </row>
    <row r="5" spans="1:9" ht="12.75">
      <c r="A5" s="11" t="s">
        <v>0</v>
      </c>
      <c r="B5" s="38" t="s">
        <v>140</v>
      </c>
      <c r="C5" s="41"/>
      <c r="D5" s="41"/>
      <c r="E5" s="41"/>
      <c r="F5" s="41"/>
      <c r="G5" s="42"/>
      <c r="H5" s="4" t="s">
        <v>32</v>
      </c>
      <c r="I5" s="32"/>
    </row>
    <row r="6" spans="1:9" ht="12.75">
      <c r="A6" s="225" t="s">
        <v>37</v>
      </c>
      <c r="B6" s="234" t="s">
        <v>38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24</v>
      </c>
      <c r="H6" s="7" t="s">
        <v>34</v>
      </c>
      <c r="I6" s="26" t="s">
        <v>35</v>
      </c>
    </row>
    <row r="7" spans="1:9" ht="12.75">
      <c r="A7" s="226"/>
      <c r="B7" s="235"/>
      <c r="C7" s="6" t="s">
        <v>5</v>
      </c>
      <c r="D7" s="6" t="s">
        <v>23</v>
      </c>
      <c r="E7" s="6" t="s">
        <v>29</v>
      </c>
      <c r="F7" s="6" t="s">
        <v>29</v>
      </c>
      <c r="G7" s="6" t="s">
        <v>29</v>
      </c>
      <c r="H7" s="6" t="s">
        <v>5</v>
      </c>
      <c r="I7" s="228" t="s">
        <v>6</v>
      </c>
    </row>
    <row r="8" spans="1:10" ht="33.75">
      <c r="A8" s="227"/>
      <c r="B8" s="236"/>
      <c r="C8" s="53" t="s">
        <v>128</v>
      </c>
      <c r="D8" s="53" t="s">
        <v>129</v>
      </c>
      <c r="E8" s="53" t="s">
        <v>130</v>
      </c>
      <c r="F8" s="53" t="s">
        <v>131</v>
      </c>
      <c r="G8" s="53" t="s">
        <v>132</v>
      </c>
      <c r="H8" s="53" t="s">
        <v>133</v>
      </c>
      <c r="I8" s="229"/>
      <c r="J8" s="165" t="s">
        <v>103</v>
      </c>
    </row>
    <row r="9" spans="1:10" ht="12.75">
      <c r="A9" s="12">
        <v>4520</v>
      </c>
      <c r="B9" s="54" t="s">
        <v>138</v>
      </c>
      <c r="C9" s="43">
        <f>'Aneksi nr 1'!C28</f>
        <v>4776</v>
      </c>
      <c r="D9" s="43">
        <f>'Aneksi nr 1'!D28</f>
        <v>65267</v>
      </c>
      <c r="E9" s="43">
        <f>'Aneksi nr 1'!E28</f>
        <v>65267</v>
      </c>
      <c r="F9" s="43">
        <f>'Aneksi nr 1'!F28</f>
        <v>66992</v>
      </c>
      <c r="G9" s="43">
        <f>'Aneksi nr 1'!G28</f>
        <v>24305</v>
      </c>
      <c r="H9" s="43">
        <f>'Aneksi nr 1'!H28</f>
        <v>17452</v>
      </c>
      <c r="I9" s="43">
        <f>H9-G9</f>
        <v>-6853</v>
      </c>
      <c r="J9" s="198">
        <f>H9/G9*100%</f>
        <v>0.7180415552355482</v>
      </c>
    </row>
    <row r="10" spans="1:10" ht="12.75">
      <c r="A10" s="12">
        <v>6440</v>
      </c>
      <c r="B10" s="54" t="s">
        <v>139</v>
      </c>
      <c r="C10" s="43">
        <f>'Aneksi nr 1'!C57</f>
        <v>72548</v>
      </c>
      <c r="D10" s="43">
        <f>'Aneksi nr 1'!D57</f>
        <v>24333</v>
      </c>
      <c r="E10" s="43">
        <f>'Aneksi nr 1'!E57</f>
        <v>24333</v>
      </c>
      <c r="F10" s="43">
        <f>'Aneksi nr 1'!F57</f>
        <v>26333</v>
      </c>
      <c r="G10" s="43">
        <f>'Aneksi nr 1'!G57</f>
        <v>10244</v>
      </c>
      <c r="H10" s="43">
        <f>'Aneksi nr 1'!H57</f>
        <v>9934</v>
      </c>
      <c r="I10" s="43">
        <f>H10-G10</f>
        <v>-310</v>
      </c>
      <c r="J10" s="198">
        <f>H10/G10*100%</f>
        <v>0.9697383834439672</v>
      </c>
    </row>
    <row r="11" spans="1:10" ht="12.75">
      <c r="A11" s="12"/>
      <c r="B11" s="54"/>
      <c r="C11" s="43"/>
      <c r="D11" s="43"/>
      <c r="E11" s="43"/>
      <c r="F11" s="43"/>
      <c r="G11" s="43"/>
      <c r="H11" s="43"/>
      <c r="I11" s="43"/>
      <c r="J11" s="198"/>
    </row>
    <row r="12" spans="1:10" ht="12.75">
      <c r="A12" s="12"/>
      <c r="B12" s="2"/>
      <c r="C12" s="43"/>
      <c r="D12" s="43"/>
      <c r="E12" s="43"/>
      <c r="F12" s="43"/>
      <c r="G12" s="43"/>
      <c r="H12" s="43"/>
      <c r="I12" s="43"/>
      <c r="J12" s="198"/>
    </row>
    <row r="13" spans="1:10" ht="12.75">
      <c r="A13" s="12"/>
      <c r="B13" s="2"/>
      <c r="C13" s="43"/>
      <c r="D13" s="43"/>
      <c r="E13" s="43"/>
      <c r="F13" s="43"/>
      <c r="G13" s="43"/>
      <c r="H13" s="43"/>
      <c r="I13" s="43"/>
      <c r="J13" s="198"/>
    </row>
    <row r="14" spans="1:10" ht="12.75">
      <c r="A14" s="12"/>
      <c r="B14" s="2"/>
      <c r="C14" s="43"/>
      <c r="D14" s="43"/>
      <c r="E14" s="43"/>
      <c r="F14" s="43"/>
      <c r="G14" s="43"/>
      <c r="H14" s="43"/>
      <c r="I14" s="43"/>
      <c r="J14" s="198"/>
    </row>
    <row r="15" spans="1:10" ht="12.75">
      <c r="A15" s="12"/>
      <c r="B15" s="2"/>
      <c r="C15" s="43"/>
      <c r="D15" s="43"/>
      <c r="E15" s="43"/>
      <c r="F15" s="43"/>
      <c r="G15" s="43"/>
      <c r="H15" s="43"/>
      <c r="I15" s="43"/>
      <c r="J15" s="198"/>
    </row>
    <row r="16" spans="1:10" ht="12.75">
      <c r="A16" s="33"/>
      <c r="B16" s="34" t="s">
        <v>110</v>
      </c>
      <c r="C16" s="48">
        <f aca="true" t="shared" si="0" ref="C16:H16">SUM(C9:C15)</f>
        <v>77324</v>
      </c>
      <c r="D16" s="48">
        <f t="shared" si="0"/>
        <v>89600</v>
      </c>
      <c r="E16" s="48">
        <f t="shared" si="0"/>
        <v>89600</v>
      </c>
      <c r="F16" s="48">
        <f t="shared" si="0"/>
        <v>93325</v>
      </c>
      <c r="G16" s="48">
        <f t="shared" si="0"/>
        <v>34549</v>
      </c>
      <c r="H16" s="48">
        <f t="shared" si="0"/>
        <v>27386</v>
      </c>
      <c r="I16" s="43">
        <f>H16-G16</f>
        <v>-7163</v>
      </c>
      <c r="J16" s="198">
        <f>H16/G16*100%</f>
        <v>0.7926712784740514</v>
      </c>
    </row>
    <row r="17" spans="1:9" ht="12.75">
      <c r="A17" s="230"/>
      <c r="B17" s="231"/>
      <c r="C17" s="49"/>
      <c r="D17" s="49"/>
      <c r="E17" s="49"/>
      <c r="F17" s="49"/>
      <c r="G17" s="49"/>
      <c r="H17" s="50"/>
      <c r="I17" s="51"/>
    </row>
    <row r="18" spans="1:9" ht="13.5" thickBot="1">
      <c r="A18" s="237"/>
      <c r="B18" s="238"/>
      <c r="C18" s="52"/>
      <c r="D18" s="52"/>
      <c r="E18" s="52"/>
      <c r="F18" s="52"/>
      <c r="G18" s="52"/>
      <c r="H18" s="52"/>
      <c r="I18" s="52"/>
    </row>
    <row r="19" spans="1:9" ht="12.75">
      <c r="A19" s="3"/>
      <c r="B19" t="s">
        <v>125</v>
      </c>
      <c r="D19" s="9" t="s">
        <v>126</v>
      </c>
      <c r="E19" s="197"/>
      <c r="F19" s="197"/>
      <c r="G19" s="9"/>
      <c r="H19" s="197" t="s">
        <v>115</v>
      </c>
      <c r="I19" s="27"/>
    </row>
    <row r="20" spans="1:9" ht="12.75">
      <c r="A20" s="3"/>
      <c r="B20" t="s">
        <v>122</v>
      </c>
      <c r="D20" s="9"/>
      <c r="E20" s="9"/>
      <c r="F20" s="9"/>
      <c r="G20" s="9"/>
      <c r="H20" s="9" t="s">
        <v>134</v>
      </c>
      <c r="I20" s="27"/>
    </row>
    <row r="21" spans="1:9" ht="12.75">
      <c r="A21" s="9"/>
      <c r="D21" s="9"/>
      <c r="E21" s="9"/>
      <c r="F21" s="9"/>
      <c r="G21" s="9"/>
      <c r="H21" s="9"/>
      <c r="I21" s="28"/>
    </row>
  </sheetData>
  <sheetProtection/>
  <mergeCells count="5">
    <mergeCell ref="A6:A8"/>
    <mergeCell ref="B6:B8"/>
    <mergeCell ref="I7:I8"/>
    <mergeCell ref="A17:B17"/>
    <mergeCell ref="A18:B18"/>
  </mergeCells>
  <printOptions/>
  <pageMargins left="0.1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4">
      <selection activeCell="N14" sqref="N14"/>
    </sheetView>
  </sheetViews>
  <sheetFormatPr defaultColWidth="9.140625" defaultRowHeight="12.75"/>
  <cols>
    <col min="1" max="1" width="5.7109375" style="0" customWidth="1"/>
    <col min="2" max="2" width="20.00390625" style="0" customWidth="1"/>
    <col min="3" max="3" width="5.00390625" style="0" customWidth="1"/>
    <col min="4" max="4" width="8.00390625" style="0" customWidth="1"/>
    <col min="5" max="5" width="7.140625" style="0" customWidth="1"/>
    <col min="6" max="6" width="6.57421875" style="0" customWidth="1"/>
    <col min="7" max="7" width="4.57421875" style="0" customWidth="1"/>
    <col min="8" max="8" width="7.28125" style="0" customWidth="1"/>
    <col min="9" max="9" width="6.421875" style="0" customWidth="1"/>
    <col min="10" max="10" width="7.140625" style="0" customWidth="1"/>
    <col min="11" max="11" width="7.7109375" style="0" customWidth="1"/>
    <col min="12" max="12" width="6.8515625" style="0" customWidth="1"/>
    <col min="13" max="13" width="7.140625" style="0" customWidth="1"/>
    <col min="14" max="14" width="8.57421875" style="0" customWidth="1"/>
    <col min="15" max="15" width="7.140625" style="0" customWidth="1"/>
    <col min="16" max="16" width="5.57421875" style="0" customWidth="1"/>
    <col min="17" max="17" width="6.00390625" style="0" customWidth="1"/>
    <col min="18" max="18" width="6.421875" style="0" customWidth="1"/>
    <col min="19" max="19" width="5.140625" style="0" customWidth="1"/>
  </cols>
  <sheetData>
    <row r="1" spans="1:19" ht="15.75">
      <c r="A1" s="136" t="s">
        <v>70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138"/>
      <c r="Q1" s="138"/>
      <c r="R1" s="138"/>
      <c r="S1" s="138"/>
    </row>
    <row r="2" spans="1:19" ht="15.75">
      <c r="A2" s="59" t="s">
        <v>135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8"/>
      <c r="P2" s="138"/>
      <c r="Q2" s="138"/>
      <c r="R2" s="138"/>
      <c r="S2" s="138"/>
    </row>
    <row r="3" spans="1:19" ht="15.75">
      <c r="A3" s="5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8"/>
      <c r="P3" s="138"/>
      <c r="Q3" s="138"/>
      <c r="R3" s="138"/>
      <c r="S3" s="138"/>
    </row>
    <row r="4" spans="1:19" ht="12.75">
      <c r="A4" s="140" t="s">
        <v>21</v>
      </c>
      <c r="B4" s="256" t="s">
        <v>111</v>
      </c>
      <c r="C4" s="257"/>
      <c r="D4" s="258"/>
      <c r="E4" s="144"/>
      <c r="F4" s="144"/>
      <c r="G4" s="144"/>
      <c r="H4" s="144"/>
      <c r="I4" s="144"/>
      <c r="J4" s="144"/>
      <c r="K4" s="145"/>
      <c r="L4" s="145"/>
      <c r="M4" s="145"/>
      <c r="N4" s="145"/>
      <c r="O4" s="146"/>
      <c r="P4" s="146"/>
      <c r="Q4" s="146"/>
      <c r="R4" s="146"/>
      <c r="S4" s="146"/>
    </row>
    <row r="5" spans="1:19" ht="12.75">
      <c r="A5" s="147"/>
      <c r="B5" s="148"/>
      <c r="C5" s="149"/>
      <c r="D5" s="149"/>
      <c r="E5" s="144"/>
      <c r="F5" s="144"/>
      <c r="G5" s="144"/>
      <c r="H5" s="144"/>
      <c r="I5" s="144"/>
      <c r="J5" s="144"/>
      <c r="K5" s="145"/>
      <c r="L5" s="145"/>
      <c r="M5" s="145"/>
      <c r="N5" s="145"/>
      <c r="O5" s="146"/>
      <c r="P5" s="146"/>
      <c r="Q5" s="146"/>
      <c r="R5" s="146"/>
      <c r="S5" s="146"/>
    </row>
    <row r="6" spans="1:19" ht="12.75">
      <c r="A6" s="140" t="s">
        <v>0</v>
      </c>
      <c r="B6" s="141"/>
      <c r="C6" s="142" t="s">
        <v>32</v>
      </c>
      <c r="D6" s="143" t="s">
        <v>140</v>
      </c>
      <c r="E6" s="150"/>
      <c r="F6" s="151"/>
      <c r="G6" s="151"/>
      <c r="H6" s="151"/>
      <c r="I6" s="151"/>
      <c r="J6" s="151"/>
      <c r="K6" s="145"/>
      <c r="L6" s="145"/>
      <c r="M6" s="145"/>
      <c r="N6" s="145"/>
      <c r="O6" s="146"/>
      <c r="P6" s="146"/>
      <c r="Q6" s="146"/>
      <c r="R6" s="146"/>
      <c r="S6" s="146"/>
    </row>
    <row r="7" spans="1:19" ht="13.5" thickBot="1">
      <c r="A7" s="239"/>
      <c r="B7" s="240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</row>
    <row r="8" spans="1:19" ht="13.5" thickBot="1">
      <c r="A8" s="152"/>
      <c r="B8" s="153" t="s">
        <v>30</v>
      </c>
      <c r="C8" s="154"/>
      <c r="D8" s="154"/>
      <c r="E8" s="154"/>
      <c r="F8" s="154" t="s">
        <v>71</v>
      </c>
      <c r="G8" s="154"/>
      <c r="H8" s="154"/>
      <c r="I8" s="154" t="s">
        <v>72</v>
      </c>
      <c r="J8" s="154"/>
      <c r="K8" s="154"/>
      <c r="L8" s="154" t="s">
        <v>73</v>
      </c>
      <c r="M8" s="154"/>
      <c r="N8" s="154"/>
      <c r="O8" s="154" t="s">
        <v>74</v>
      </c>
      <c r="P8" s="241" t="s">
        <v>75</v>
      </c>
      <c r="Q8" s="241"/>
      <c r="R8" s="241"/>
      <c r="S8" s="244" t="s">
        <v>48</v>
      </c>
    </row>
    <row r="9" spans="1:19" ht="12.75">
      <c r="A9" s="245" t="s">
        <v>76</v>
      </c>
      <c r="B9" s="247" t="s">
        <v>77</v>
      </c>
      <c r="C9" s="243" t="s">
        <v>78</v>
      </c>
      <c r="D9" s="243" t="s">
        <v>79</v>
      </c>
      <c r="E9" s="243" t="s">
        <v>80</v>
      </c>
      <c r="F9" s="244" t="s">
        <v>81</v>
      </c>
      <c r="G9" s="243" t="s">
        <v>82</v>
      </c>
      <c r="H9" s="243" t="s">
        <v>83</v>
      </c>
      <c r="I9" s="244" t="s">
        <v>84</v>
      </c>
      <c r="J9" s="243" t="s">
        <v>85</v>
      </c>
      <c r="K9" s="243" t="s">
        <v>86</v>
      </c>
      <c r="L9" s="244" t="s">
        <v>87</v>
      </c>
      <c r="M9" s="243" t="s">
        <v>141</v>
      </c>
      <c r="N9" s="243" t="s">
        <v>142</v>
      </c>
      <c r="O9" s="244" t="s">
        <v>88</v>
      </c>
      <c r="P9" s="242" t="s">
        <v>89</v>
      </c>
      <c r="Q9" s="242" t="s">
        <v>90</v>
      </c>
      <c r="R9" s="242" t="s">
        <v>91</v>
      </c>
      <c r="S9" s="244"/>
    </row>
    <row r="10" spans="1:19" ht="45" customHeight="1">
      <c r="A10" s="246"/>
      <c r="B10" s="248"/>
      <c r="C10" s="243"/>
      <c r="D10" s="243"/>
      <c r="E10" s="243"/>
      <c r="F10" s="244"/>
      <c r="G10" s="243"/>
      <c r="H10" s="243"/>
      <c r="I10" s="244"/>
      <c r="J10" s="243"/>
      <c r="K10" s="243"/>
      <c r="L10" s="244"/>
      <c r="M10" s="243"/>
      <c r="N10" s="243"/>
      <c r="O10" s="244"/>
      <c r="P10" s="242"/>
      <c r="Q10" s="242"/>
      <c r="R10" s="242"/>
      <c r="S10" s="244"/>
    </row>
    <row r="11" spans="1:22" ht="36.75" customHeight="1">
      <c r="A11" s="155" t="s">
        <v>92</v>
      </c>
      <c r="B11" s="173" t="s">
        <v>117</v>
      </c>
      <c r="C11" s="156" t="s">
        <v>108</v>
      </c>
      <c r="D11" s="157">
        <v>624</v>
      </c>
      <c r="E11" s="157">
        <v>32946</v>
      </c>
      <c r="F11" s="158">
        <f>E11/D11</f>
        <v>52.79807692307692</v>
      </c>
      <c r="G11" s="157">
        <v>624</v>
      </c>
      <c r="H11" s="159">
        <v>43763</v>
      </c>
      <c r="I11" s="158">
        <f>+H11/G11</f>
        <v>70.13301282051282</v>
      </c>
      <c r="J11" s="157">
        <v>624</v>
      </c>
      <c r="K11" s="157">
        <v>44594</v>
      </c>
      <c r="L11" s="158">
        <f>K11/J11</f>
        <v>71.46474358974359</v>
      </c>
      <c r="M11" s="157">
        <v>624</v>
      </c>
      <c r="N11" s="157">
        <v>10879</v>
      </c>
      <c r="O11" s="158">
        <f>N11/M11</f>
        <v>17.434294871794872</v>
      </c>
      <c r="P11" s="158">
        <f>O11-F11</f>
        <v>-35.363782051282044</v>
      </c>
      <c r="Q11" s="158">
        <f>O11-I11</f>
        <v>-52.69871794871794</v>
      </c>
      <c r="R11" s="158">
        <f>O11-L11</f>
        <v>-54.030448717948715</v>
      </c>
      <c r="S11" s="157" t="s">
        <v>94</v>
      </c>
      <c r="V11" s="222"/>
    </row>
    <row r="12" spans="1:22" ht="30" customHeight="1">
      <c r="A12" s="155" t="s">
        <v>95</v>
      </c>
      <c r="B12" s="173" t="s">
        <v>118</v>
      </c>
      <c r="C12" s="156" t="s">
        <v>108</v>
      </c>
      <c r="D12" s="157">
        <v>188</v>
      </c>
      <c r="E12" s="157">
        <v>15447</v>
      </c>
      <c r="F12" s="158">
        <f>E12/D12</f>
        <v>82.16489361702128</v>
      </c>
      <c r="G12" s="157">
        <v>188</v>
      </c>
      <c r="H12" s="159">
        <v>17920</v>
      </c>
      <c r="I12" s="158">
        <f>+H12/G12</f>
        <v>95.31914893617021</v>
      </c>
      <c r="J12" s="157">
        <v>188</v>
      </c>
      <c r="K12" s="157">
        <v>18665</v>
      </c>
      <c r="L12" s="158">
        <f>K12/J12</f>
        <v>99.28191489361703</v>
      </c>
      <c r="M12" s="157">
        <v>188</v>
      </c>
      <c r="N12" s="157">
        <v>5477</v>
      </c>
      <c r="O12" s="158">
        <f>N12/M12</f>
        <v>29.132978723404257</v>
      </c>
      <c r="P12" s="158">
        <f>O12-F12</f>
        <v>-53.03191489361702</v>
      </c>
      <c r="Q12" s="158">
        <f>O12-I12</f>
        <v>-66.18617021276594</v>
      </c>
      <c r="R12" s="158">
        <f>O12-L12</f>
        <v>-70.14893617021278</v>
      </c>
      <c r="S12" s="157" t="s">
        <v>94</v>
      </c>
      <c r="V12" s="222"/>
    </row>
    <row r="13" spans="1:22" ht="25.5">
      <c r="A13" s="155" t="s">
        <v>101</v>
      </c>
      <c r="B13" s="173" t="s">
        <v>119</v>
      </c>
      <c r="C13" s="156" t="s">
        <v>108</v>
      </c>
      <c r="D13" s="157">
        <v>38</v>
      </c>
      <c r="E13" s="157">
        <v>25838</v>
      </c>
      <c r="F13" s="158">
        <f>E13/D13</f>
        <v>679.9473684210526</v>
      </c>
      <c r="G13" s="157">
        <v>38</v>
      </c>
      <c r="H13" s="159">
        <v>24333</v>
      </c>
      <c r="I13" s="158">
        <f>+H13/G13</f>
        <v>640.3421052631579</v>
      </c>
      <c r="J13" s="157">
        <v>38</v>
      </c>
      <c r="K13" s="157">
        <v>26333</v>
      </c>
      <c r="L13" s="158">
        <f>K13/J13</f>
        <v>692.9736842105264</v>
      </c>
      <c r="M13" s="157">
        <v>38</v>
      </c>
      <c r="N13" s="157">
        <v>9935</v>
      </c>
      <c r="O13" s="158">
        <f>N13/M13</f>
        <v>261.44736842105266</v>
      </c>
      <c r="P13" s="158">
        <f>O13-F13</f>
        <v>-418.49999999999994</v>
      </c>
      <c r="Q13" s="158">
        <f>O13-I13</f>
        <v>-378.89473684210526</v>
      </c>
      <c r="R13" s="158">
        <f>O13-L13</f>
        <v>-431.5263157894737</v>
      </c>
      <c r="S13" s="157" t="s">
        <v>94</v>
      </c>
      <c r="V13" s="222"/>
    </row>
    <row r="14" spans="1:22" ht="38.25">
      <c r="A14" s="155" t="s">
        <v>106</v>
      </c>
      <c r="B14" s="173" t="s">
        <v>113</v>
      </c>
      <c r="C14" s="156" t="s">
        <v>108</v>
      </c>
      <c r="D14" s="157">
        <v>60</v>
      </c>
      <c r="E14" s="157">
        <v>3093</v>
      </c>
      <c r="F14" s="158">
        <f>E14/D14</f>
        <v>51.55</v>
      </c>
      <c r="G14" s="157">
        <v>60</v>
      </c>
      <c r="H14" s="159">
        <v>3584</v>
      </c>
      <c r="I14" s="158">
        <f>+H14/G14</f>
        <v>59.733333333333334</v>
      </c>
      <c r="J14" s="157">
        <v>60</v>
      </c>
      <c r="K14" s="157">
        <v>3733</v>
      </c>
      <c r="L14" s="158">
        <f>K14/J14</f>
        <v>62.21666666666667</v>
      </c>
      <c r="M14" s="157">
        <v>60</v>
      </c>
      <c r="N14" s="157">
        <v>1095</v>
      </c>
      <c r="O14" s="158">
        <f>N14/M14</f>
        <v>18.25</v>
      </c>
      <c r="P14" s="158">
        <f>O14-F14</f>
        <v>-33.3</v>
      </c>
      <c r="Q14" s="158">
        <f>O14-I14</f>
        <v>-41.483333333333334</v>
      </c>
      <c r="R14" s="158">
        <f>O14-L14</f>
        <v>-43.96666666666667</v>
      </c>
      <c r="S14" s="157" t="s">
        <v>94</v>
      </c>
      <c r="V14" s="222"/>
    </row>
    <row r="15" spans="1:19" ht="12.75">
      <c r="A15" s="155" t="s">
        <v>107</v>
      </c>
      <c r="B15" s="173"/>
      <c r="C15" s="156"/>
      <c r="D15" s="157">
        <f>SUM(D11:D14)</f>
        <v>910</v>
      </c>
      <c r="E15" s="157">
        <f>SUM(E11:E14)</f>
        <v>77324</v>
      </c>
      <c r="F15" s="158">
        <f>E15/D15</f>
        <v>84.97142857142858</v>
      </c>
      <c r="G15" s="157">
        <f>SUM(G11:G14)</f>
        <v>910</v>
      </c>
      <c r="H15" s="157">
        <f>SUM(H11:H14)</f>
        <v>89600</v>
      </c>
      <c r="I15" s="158">
        <f>+H15/G15</f>
        <v>98.46153846153847</v>
      </c>
      <c r="J15" s="157">
        <f>SUM(J11:J14)</f>
        <v>910</v>
      </c>
      <c r="K15" s="157">
        <f>SUM(K11:K14)</f>
        <v>93325</v>
      </c>
      <c r="L15" s="158">
        <f>K15/J15</f>
        <v>102.55494505494505</v>
      </c>
      <c r="M15" s="157">
        <f>SUM(M11:M14)</f>
        <v>910</v>
      </c>
      <c r="N15" s="157">
        <f>SUM(N11:N14)</f>
        <v>27386</v>
      </c>
      <c r="O15" s="158">
        <f>N15/M15</f>
        <v>30.094505494505494</v>
      </c>
      <c r="P15" s="158">
        <f>O15-F15</f>
        <v>-54.87692307692308</v>
      </c>
      <c r="Q15" s="158">
        <f>O15-I15</f>
        <v>-68.36703296703297</v>
      </c>
      <c r="R15" s="158">
        <f>O15-L15</f>
        <v>-72.46043956043955</v>
      </c>
      <c r="S15" s="157" t="s">
        <v>94</v>
      </c>
    </row>
    <row r="18" spans="1:9" ht="12.75">
      <c r="A18" s="213" t="s">
        <v>96</v>
      </c>
      <c r="B18" s="214"/>
      <c r="C18" s="214"/>
      <c r="D18" s="214"/>
      <c r="E18" s="214"/>
      <c r="F18" s="214"/>
      <c r="G18" s="146"/>
      <c r="H18" s="146"/>
      <c r="I18" s="146"/>
    </row>
    <row r="19" spans="1:9" ht="56.25">
      <c r="A19" s="210" t="s">
        <v>76</v>
      </c>
      <c r="B19" s="210" t="s">
        <v>77</v>
      </c>
      <c r="C19" s="185" t="s">
        <v>97</v>
      </c>
      <c r="D19" s="185" t="s">
        <v>98</v>
      </c>
      <c r="E19" s="185" t="s">
        <v>99</v>
      </c>
      <c r="F19" s="142" t="s">
        <v>48</v>
      </c>
      <c r="G19" s="146"/>
      <c r="H19" s="146"/>
      <c r="I19" s="146"/>
    </row>
    <row r="20" spans="1:22" ht="12.75">
      <c r="A20" s="211" t="s">
        <v>92</v>
      </c>
      <c r="B20" s="211" t="s">
        <v>100</v>
      </c>
      <c r="C20" s="156" t="s">
        <v>93</v>
      </c>
      <c r="D20" s="212">
        <v>0</v>
      </c>
      <c r="E20" s="160">
        <v>0</v>
      </c>
      <c r="F20" s="212"/>
      <c r="G20" s="146"/>
      <c r="H20" s="146"/>
      <c r="I20" s="146"/>
      <c r="K20" s="223"/>
      <c r="N20" s="223"/>
      <c r="U20" s="223"/>
      <c r="V20" s="223"/>
    </row>
    <row r="21" spans="1:21" ht="12.75">
      <c r="A21" s="211" t="s">
        <v>101</v>
      </c>
      <c r="B21" s="211" t="s">
        <v>102</v>
      </c>
      <c r="C21" s="156" t="s">
        <v>93</v>
      </c>
      <c r="D21" s="212">
        <v>0</v>
      </c>
      <c r="E21" s="160">
        <v>0</v>
      </c>
      <c r="F21" s="212"/>
      <c r="G21" s="146"/>
      <c r="H21" s="146"/>
      <c r="I21" s="146"/>
      <c r="K21" s="223"/>
      <c r="N21" s="223"/>
      <c r="U21" s="223"/>
    </row>
    <row r="22" spans="1:21" ht="12.75">
      <c r="A22" s="161"/>
      <c r="B22" s="161"/>
      <c r="C22" s="161"/>
      <c r="D22" s="161"/>
      <c r="E22" s="162"/>
      <c r="F22" s="161"/>
      <c r="G22" s="163"/>
      <c r="H22" s="163"/>
      <c r="I22" s="163"/>
      <c r="K22" s="223"/>
      <c r="N22" s="223"/>
      <c r="U22" s="223"/>
    </row>
    <row r="23" spans="1:14" ht="12.75">
      <c r="A23" s="161"/>
      <c r="B23" s="161"/>
      <c r="C23" s="161"/>
      <c r="D23" s="161"/>
      <c r="E23" s="162"/>
      <c r="F23" s="161"/>
      <c r="G23" s="163"/>
      <c r="H23" s="163"/>
      <c r="I23" s="163"/>
      <c r="K23" s="223"/>
      <c r="N23" s="223"/>
    </row>
    <row r="24" spans="1:9" ht="12.75">
      <c r="A24" s="161"/>
      <c r="B24" s="161"/>
      <c r="C24" s="161"/>
      <c r="D24" s="161"/>
      <c r="E24" s="162"/>
      <c r="F24" s="161"/>
      <c r="G24" s="163"/>
      <c r="H24" s="163"/>
      <c r="I24" s="163"/>
    </row>
    <row r="25" spans="1:9" ht="12.75">
      <c r="A25" s="259" t="s">
        <v>115</v>
      </c>
      <c r="B25" s="260"/>
      <c r="C25" s="164" t="s">
        <v>54</v>
      </c>
      <c r="D25" s="252" t="s">
        <v>134</v>
      </c>
      <c r="E25" s="253"/>
      <c r="F25" s="249" t="s">
        <v>116</v>
      </c>
      <c r="G25" s="164" t="s">
        <v>54</v>
      </c>
      <c r="H25" s="252" t="s">
        <v>114</v>
      </c>
      <c r="I25" s="253"/>
    </row>
    <row r="26" spans="1:9" ht="12.75">
      <c r="A26" s="261"/>
      <c r="B26" s="262"/>
      <c r="C26" s="164" t="s">
        <v>55</v>
      </c>
      <c r="D26" s="254"/>
      <c r="E26" s="255"/>
      <c r="F26" s="250"/>
      <c r="G26" s="164" t="s">
        <v>55</v>
      </c>
      <c r="H26" s="254"/>
      <c r="I26" s="255"/>
    </row>
    <row r="27" spans="1:13" ht="12.75">
      <c r="A27" s="263"/>
      <c r="B27" s="264"/>
      <c r="C27" s="164" t="s">
        <v>56</v>
      </c>
      <c r="D27" s="252"/>
      <c r="E27" s="253"/>
      <c r="F27" s="251"/>
      <c r="G27" s="164" t="s">
        <v>56</v>
      </c>
      <c r="H27" s="252"/>
      <c r="I27" s="253"/>
      <c r="M27" s="224"/>
    </row>
    <row r="28" spans="2:17" ht="12.75">
      <c r="B28" s="215" t="s">
        <v>125</v>
      </c>
      <c r="C28" s="215"/>
      <c r="D28" s="215"/>
      <c r="E28" s="215"/>
      <c r="F28" s="217"/>
      <c r="G28" s="216"/>
      <c r="H28" s="216" t="s">
        <v>126</v>
      </c>
      <c r="I28" s="217"/>
      <c r="J28" s="215"/>
      <c r="K28" s="215"/>
      <c r="L28" s="215"/>
      <c r="M28" s="215"/>
      <c r="N28" s="215"/>
      <c r="O28" s="215"/>
      <c r="P28" s="217" t="s">
        <v>115</v>
      </c>
      <c r="Q28" s="215"/>
    </row>
    <row r="29" spans="2:17" ht="12.75">
      <c r="B29" s="215" t="s">
        <v>122</v>
      </c>
      <c r="C29" s="215"/>
      <c r="D29" s="215"/>
      <c r="E29" s="215"/>
      <c r="F29" s="216"/>
      <c r="G29" s="216"/>
      <c r="H29" s="216"/>
      <c r="I29" s="216"/>
      <c r="J29" s="215"/>
      <c r="K29" s="215"/>
      <c r="L29" s="215"/>
      <c r="M29" s="215"/>
      <c r="N29" s="215"/>
      <c r="O29" s="215"/>
      <c r="P29" s="216" t="s">
        <v>134</v>
      </c>
      <c r="Q29" s="216"/>
    </row>
  </sheetData>
  <sheetProtection/>
  <mergeCells count="30">
    <mergeCell ref="H26:I26"/>
    <mergeCell ref="D27:E27"/>
    <mergeCell ref="H27:I27"/>
    <mergeCell ref="B4:D4"/>
    <mergeCell ref="J9:J10"/>
    <mergeCell ref="K9:K10"/>
    <mergeCell ref="F9:F10"/>
    <mergeCell ref="G9:G10"/>
    <mergeCell ref="A25:B27"/>
    <mergeCell ref="D25:E25"/>
    <mergeCell ref="F25:F27"/>
    <mergeCell ref="H25:I25"/>
    <mergeCell ref="D26:E26"/>
    <mergeCell ref="P9:P10"/>
    <mergeCell ref="Q9:Q10"/>
    <mergeCell ref="L9:L10"/>
    <mergeCell ref="M9:M10"/>
    <mergeCell ref="E9:E10"/>
    <mergeCell ref="N9:N10"/>
    <mergeCell ref="O9:O10"/>
    <mergeCell ref="A7:B7"/>
    <mergeCell ref="P8:R8"/>
    <mergeCell ref="R9:R10"/>
    <mergeCell ref="H9:H10"/>
    <mergeCell ref="I9:I10"/>
    <mergeCell ref="S8:S10"/>
    <mergeCell ref="A9:A10"/>
    <mergeCell ref="B9:B10"/>
    <mergeCell ref="C9:C10"/>
    <mergeCell ref="D9:D10"/>
  </mergeCells>
  <printOptions/>
  <pageMargins left="0.17" right="0.1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9.140625" style="0" customWidth="1"/>
    <col min="2" max="2" width="21.00390625" style="0" customWidth="1"/>
    <col min="3" max="3" width="15.421875" style="0" customWidth="1"/>
    <col min="4" max="4" width="15.7109375" style="0" customWidth="1"/>
    <col min="5" max="5" width="14.28125" style="0" customWidth="1"/>
    <col min="6" max="7" width="13.7109375" style="0" customWidth="1"/>
    <col min="10" max="10" width="13.57421875" style="0" customWidth="1"/>
  </cols>
  <sheetData>
    <row r="1" spans="1:10" ht="15.75">
      <c r="A1" s="71" t="s">
        <v>57</v>
      </c>
      <c r="B1" s="72"/>
      <c r="C1" s="73"/>
      <c r="D1" s="74"/>
      <c r="E1" s="72"/>
      <c r="F1" s="72"/>
      <c r="G1" s="72"/>
      <c r="H1" s="72"/>
      <c r="I1" s="72"/>
      <c r="J1" s="75"/>
    </row>
    <row r="2" spans="1:10" ht="15">
      <c r="A2" s="59" t="s">
        <v>136</v>
      </c>
      <c r="B2" s="76"/>
      <c r="C2" s="77"/>
      <c r="D2" s="78"/>
      <c r="E2" s="79"/>
      <c r="F2" s="79"/>
      <c r="G2" s="79"/>
      <c r="H2" s="79"/>
      <c r="I2" s="79"/>
      <c r="J2" s="78" t="s">
        <v>121</v>
      </c>
    </row>
    <row r="3" spans="1:10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30" customHeight="1">
      <c r="A4" s="81" t="s">
        <v>32</v>
      </c>
      <c r="B4" s="82">
        <v>4520</v>
      </c>
      <c r="C4" s="83" t="s">
        <v>58</v>
      </c>
      <c r="D4" s="113" t="s">
        <v>111</v>
      </c>
      <c r="E4" s="114"/>
      <c r="F4" s="114"/>
      <c r="G4" s="114"/>
      <c r="H4" s="114"/>
      <c r="I4" s="115"/>
      <c r="J4" s="84" t="s">
        <v>48</v>
      </c>
    </row>
    <row r="5" spans="1:10" ht="31.5">
      <c r="A5" s="85" t="s">
        <v>59</v>
      </c>
      <c r="B5" s="86" t="s">
        <v>60</v>
      </c>
      <c r="C5" s="87"/>
      <c r="D5" s="88"/>
      <c r="E5" s="89"/>
      <c r="F5" s="89"/>
      <c r="G5" s="89"/>
      <c r="H5" s="89"/>
      <c r="I5" s="90"/>
      <c r="J5" s="91" t="s">
        <v>61</v>
      </c>
    </row>
    <row r="6" spans="1:10" ht="15.75" customHeight="1">
      <c r="A6" s="92"/>
      <c r="B6" s="93"/>
      <c r="C6" s="94"/>
      <c r="D6" s="116" t="s">
        <v>62</v>
      </c>
      <c r="E6" s="117"/>
      <c r="F6" s="117"/>
      <c r="G6" s="117"/>
      <c r="H6" s="117"/>
      <c r="I6" s="118"/>
      <c r="J6" s="91" t="s">
        <v>61</v>
      </c>
    </row>
    <row r="7" spans="1:10" ht="104.25" customHeight="1">
      <c r="A7" s="119" t="s">
        <v>63</v>
      </c>
      <c r="B7" s="118"/>
      <c r="C7" s="95" t="s">
        <v>64</v>
      </c>
      <c r="D7" s="95" t="s">
        <v>65</v>
      </c>
      <c r="E7" s="95" t="s">
        <v>66</v>
      </c>
      <c r="F7" s="95" t="s">
        <v>67</v>
      </c>
      <c r="G7" s="95" t="s">
        <v>143</v>
      </c>
      <c r="H7" s="95" t="s">
        <v>144</v>
      </c>
      <c r="I7" s="96" t="s">
        <v>68</v>
      </c>
      <c r="J7" s="97"/>
    </row>
    <row r="8" spans="1:10" ht="75" customHeight="1">
      <c r="A8" s="98" t="s">
        <v>69</v>
      </c>
      <c r="B8" s="174" t="s">
        <v>124</v>
      </c>
      <c r="C8" s="99"/>
      <c r="D8" s="100"/>
      <c r="E8" s="101"/>
      <c r="F8" s="102"/>
      <c r="G8" s="101"/>
      <c r="H8" s="101"/>
      <c r="I8" s="103"/>
      <c r="J8" s="104" t="s">
        <v>61</v>
      </c>
    </row>
    <row r="9" spans="1:13" ht="25.5">
      <c r="A9" s="98"/>
      <c r="B9" s="93"/>
      <c r="C9" s="155" t="s">
        <v>92</v>
      </c>
      <c r="D9" s="173" t="s">
        <v>118</v>
      </c>
      <c r="E9" s="156">
        <v>15447</v>
      </c>
      <c r="F9" s="105">
        <v>18665</v>
      </c>
      <c r="G9" s="105">
        <v>7629</v>
      </c>
      <c r="H9" s="105">
        <v>5478</v>
      </c>
      <c r="I9" s="106">
        <f>H9/G9</f>
        <v>0.7180495477782147</v>
      </c>
      <c r="J9" s="104" t="s">
        <v>61</v>
      </c>
      <c r="L9" s="223">
        <f>24305*M9/100</f>
        <v>7629.084918633968</v>
      </c>
      <c r="M9">
        <f>H9/17452*100</f>
        <v>31.388952555581024</v>
      </c>
    </row>
    <row r="10" spans="1:13" ht="51">
      <c r="A10" s="98"/>
      <c r="B10" s="107"/>
      <c r="C10" s="155" t="s">
        <v>95</v>
      </c>
      <c r="D10" s="173" t="s">
        <v>113</v>
      </c>
      <c r="E10" s="156">
        <v>3093</v>
      </c>
      <c r="F10" s="108">
        <v>3733</v>
      </c>
      <c r="G10" s="108">
        <v>1524</v>
      </c>
      <c r="H10" s="108">
        <v>1094</v>
      </c>
      <c r="I10" s="106">
        <f>H10/G10</f>
        <v>0.7178477690288714</v>
      </c>
      <c r="J10" s="104" t="s">
        <v>61</v>
      </c>
      <c r="L10" s="223">
        <f>24305*M10/100</f>
        <v>1523.58870043548</v>
      </c>
      <c r="M10">
        <f>H10/17452*100</f>
        <v>6.2686225074490025</v>
      </c>
    </row>
    <row r="11" spans="1:12" ht="87.75" customHeight="1">
      <c r="A11" s="98" t="s">
        <v>109</v>
      </c>
      <c r="B11" s="174" t="s">
        <v>123</v>
      </c>
      <c r="C11" s="99"/>
      <c r="D11" s="100"/>
      <c r="E11" s="101"/>
      <c r="F11" s="102"/>
      <c r="G11" s="101"/>
      <c r="H11" s="101"/>
      <c r="I11" s="103"/>
      <c r="J11" s="104" t="s">
        <v>61</v>
      </c>
      <c r="L11" s="223"/>
    </row>
    <row r="12" spans="1:13" ht="25.5">
      <c r="A12" s="98"/>
      <c r="B12" s="93"/>
      <c r="C12" s="155" t="s">
        <v>107</v>
      </c>
      <c r="D12" s="173" t="s">
        <v>117</v>
      </c>
      <c r="E12" s="156">
        <v>32946</v>
      </c>
      <c r="F12" s="105">
        <v>44594</v>
      </c>
      <c r="G12" s="105">
        <v>15152</v>
      </c>
      <c r="H12" s="105">
        <v>10880</v>
      </c>
      <c r="I12" s="106">
        <f>H12/G12</f>
        <v>0.7180570221752904</v>
      </c>
      <c r="J12" s="104" t="s">
        <v>61</v>
      </c>
      <c r="L12" s="223">
        <f>24305*M12/100</f>
        <v>15152.326380930552</v>
      </c>
      <c r="M12">
        <f>H12/17452*100</f>
        <v>62.34242493696998</v>
      </c>
    </row>
    <row r="13" spans="2:9" ht="12.75">
      <c r="B13" s="215" t="s">
        <v>125</v>
      </c>
      <c r="C13" s="215"/>
      <c r="D13" s="216" t="s">
        <v>126</v>
      </c>
      <c r="E13" s="217"/>
      <c r="F13" s="217"/>
      <c r="G13" s="216"/>
      <c r="H13" s="217" t="s">
        <v>115</v>
      </c>
      <c r="I13" s="215"/>
    </row>
    <row r="14" spans="2:9" ht="13.5" thickBot="1">
      <c r="B14" s="215" t="s">
        <v>122</v>
      </c>
      <c r="C14" s="215"/>
      <c r="D14" s="216"/>
      <c r="E14" s="216"/>
      <c r="F14" s="216"/>
      <c r="G14" s="216"/>
      <c r="H14" s="216" t="s">
        <v>134</v>
      </c>
      <c r="I14" s="215"/>
    </row>
    <row r="15" spans="1:10" ht="45" customHeight="1">
      <c r="A15" s="265" t="s">
        <v>32</v>
      </c>
      <c r="B15" s="265"/>
      <c r="C15" s="218">
        <v>6440</v>
      </c>
      <c r="D15" s="221"/>
      <c r="E15" s="221"/>
      <c r="F15" s="221"/>
      <c r="G15" s="221"/>
      <c r="H15" s="221"/>
      <c r="I15" s="221"/>
      <c r="J15" s="84" t="s">
        <v>48</v>
      </c>
    </row>
    <row r="16" spans="1:10" ht="31.5">
      <c r="A16" s="219" t="s">
        <v>59</v>
      </c>
      <c r="B16" s="86" t="s">
        <v>60</v>
      </c>
      <c r="C16" s="220"/>
      <c r="D16" s="93"/>
      <c r="E16" s="93"/>
      <c r="F16" s="93"/>
      <c r="G16" s="93"/>
      <c r="H16" s="93"/>
      <c r="I16" s="93"/>
      <c r="J16" s="91" t="s">
        <v>61</v>
      </c>
    </row>
    <row r="17" spans="1:10" ht="47.25">
      <c r="A17" s="92"/>
      <c r="B17" s="93"/>
      <c r="C17" s="94"/>
      <c r="D17" s="116" t="s">
        <v>62</v>
      </c>
      <c r="E17" s="117"/>
      <c r="F17" s="117"/>
      <c r="G17" s="117"/>
      <c r="H17" s="117"/>
      <c r="I17" s="118"/>
      <c r="J17" s="91" t="s">
        <v>61</v>
      </c>
    </row>
    <row r="18" spans="1:10" ht="102">
      <c r="A18" s="119" t="s">
        <v>63</v>
      </c>
      <c r="B18" s="118"/>
      <c r="C18" s="95" t="s">
        <v>64</v>
      </c>
      <c r="D18" s="95" t="s">
        <v>65</v>
      </c>
      <c r="E18" s="95" t="s">
        <v>66</v>
      </c>
      <c r="F18" s="95" t="s">
        <v>67</v>
      </c>
      <c r="G18" s="95" t="s">
        <v>143</v>
      </c>
      <c r="H18" s="95" t="s">
        <v>144</v>
      </c>
      <c r="I18" s="96" t="s">
        <v>68</v>
      </c>
      <c r="J18" s="97"/>
    </row>
    <row r="19" spans="1:10" ht="75">
      <c r="A19" s="98" t="s">
        <v>69</v>
      </c>
      <c r="B19" s="201" t="s">
        <v>120</v>
      </c>
      <c r="C19" s="99"/>
      <c r="D19" s="100"/>
      <c r="E19" s="101"/>
      <c r="F19" s="102"/>
      <c r="G19" s="101"/>
      <c r="H19" s="101"/>
      <c r="I19" s="103"/>
      <c r="J19" s="104" t="s">
        <v>61</v>
      </c>
    </row>
    <row r="20" spans="1:10" ht="25.5">
      <c r="A20" s="98"/>
      <c r="B20" s="93"/>
      <c r="C20" s="155" t="s">
        <v>92</v>
      </c>
      <c r="D20" s="173" t="s">
        <v>119</v>
      </c>
      <c r="E20" s="156">
        <v>25838</v>
      </c>
      <c r="F20" s="105">
        <v>24333</v>
      </c>
      <c r="G20" s="105">
        <v>10224</v>
      </c>
      <c r="H20" s="105">
        <v>9935</v>
      </c>
      <c r="I20" s="106">
        <f>H20/G20</f>
        <v>0.9717331768388107</v>
      </c>
      <c r="J20" s="104" t="s">
        <v>61</v>
      </c>
    </row>
    <row r="25" spans="2:10" ht="12.75">
      <c r="B25" s="121" t="s">
        <v>115</v>
      </c>
      <c r="C25" s="109" t="s">
        <v>54</v>
      </c>
      <c r="D25" s="122" t="s">
        <v>134</v>
      </c>
      <c r="E25" s="123"/>
      <c r="F25" s="124" t="s">
        <v>116</v>
      </c>
      <c r="G25" s="125"/>
      <c r="H25" s="126"/>
      <c r="I25" s="109" t="s">
        <v>54</v>
      </c>
      <c r="J25" s="110" t="s">
        <v>122</v>
      </c>
    </row>
    <row r="26" spans="2:10" ht="12.75">
      <c r="B26" s="127"/>
      <c r="C26" s="109" t="s">
        <v>55</v>
      </c>
      <c r="D26" s="128"/>
      <c r="E26" s="129"/>
      <c r="F26" s="130"/>
      <c r="G26" s="131"/>
      <c r="H26" s="120"/>
      <c r="I26" s="109" t="s">
        <v>55</v>
      </c>
      <c r="J26" s="111"/>
    </row>
    <row r="27" spans="2:10" ht="12.75">
      <c r="B27" s="132"/>
      <c r="C27" s="109" t="s">
        <v>56</v>
      </c>
      <c r="D27" s="122"/>
      <c r="E27" s="123"/>
      <c r="F27" s="133"/>
      <c r="G27" s="134"/>
      <c r="H27" s="135"/>
      <c r="I27" s="109" t="s">
        <v>56</v>
      </c>
      <c r="J27" s="112"/>
    </row>
    <row r="29" spans="2:9" ht="12.75">
      <c r="B29" s="215" t="s">
        <v>125</v>
      </c>
      <c r="C29" s="215"/>
      <c r="D29" s="216" t="s">
        <v>126</v>
      </c>
      <c r="E29" s="217"/>
      <c r="F29" s="217"/>
      <c r="G29" s="216"/>
      <c r="H29" s="217" t="s">
        <v>115</v>
      </c>
      <c r="I29" s="215"/>
    </row>
    <row r="30" spans="2:9" ht="12.75">
      <c r="B30" s="215" t="s">
        <v>122</v>
      </c>
      <c r="C30" s="215"/>
      <c r="D30" s="216"/>
      <c r="E30" s="216"/>
      <c r="F30" s="216"/>
      <c r="G30" s="216"/>
      <c r="H30" s="216" t="s">
        <v>134</v>
      </c>
      <c r="I30" s="215"/>
    </row>
  </sheetData>
  <sheetProtection/>
  <mergeCells count="1">
    <mergeCell ref="A15:B15"/>
  </mergeCells>
  <printOptions/>
  <pageMargins left="0.17" right="0.1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9"/>
  <sheetViews>
    <sheetView zoomScalePageLayoutView="0" workbookViewId="0" topLeftCell="A1">
      <selection activeCell="D28" sqref="D28"/>
    </sheetView>
  </sheetViews>
  <sheetFormatPr defaultColWidth="9.140625" defaultRowHeight="12.75"/>
  <cols>
    <col min="2" max="2" width="24.421875" style="0" customWidth="1"/>
  </cols>
  <sheetData>
    <row r="3" spans="1:11" ht="15.75">
      <c r="A3" s="55" t="s">
        <v>39</v>
      </c>
      <c r="B3" s="56"/>
      <c r="C3" s="57"/>
      <c r="D3" s="56"/>
      <c r="E3" s="56"/>
      <c r="F3" s="56"/>
      <c r="G3" s="58"/>
      <c r="H3" s="58"/>
      <c r="I3" s="58"/>
      <c r="J3" s="56"/>
      <c r="K3" s="56"/>
    </row>
    <row r="4" spans="1:11" ht="12.75">
      <c r="A4" s="59" t="s">
        <v>145</v>
      </c>
      <c r="B4" s="60"/>
      <c r="C4" s="60"/>
      <c r="D4" s="60"/>
      <c r="E4" s="60"/>
      <c r="F4" s="60"/>
      <c r="G4" s="61"/>
      <c r="H4" s="61"/>
      <c r="I4" s="61"/>
      <c r="J4" s="60"/>
      <c r="K4" s="60"/>
    </row>
    <row r="5" spans="1:11" ht="12.75">
      <c r="A5" s="59"/>
      <c r="B5" s="60"/>
      <c r="C5" s="60"/>
      <c r="D5" s="60"/>
      <c r="E5" s="60"/>
      <c r="F5" s="60"/>
      <c r="G5" s="61"/>
      <c r="H5" s="61"/>
      <c r="I5" s="61"/>
      <c r="J5" s="60"/>
      <c r="K5" s="60"/>
    </row>
    <row r="6" spans="1:11" ht="12.75">
      <c r="A6" s="62" t="s">
        <v>40</v>
      </c>
      <c r="B6" s="63"/>
      <c r="C6" s="62"/>
      <c r="D6" s="63"/>
      <c r="E6" s="63"/>
      <c r="F6" s="63"/>
      <c r="G6" s="64"/>
      <c r="H6" s="64"/>
      <c r="I6" s="64"/>
      <c r="J6" s="63"/>
      <c r="K6" s="63"/>
    </row>
    <row r="7" spans="1:11" ht="13.5" thickBot="1">
      <c r="A7" s="65"/>
      <c r="B7" s="65"/>
      <c r="C7" s="66"/>
      <c r="D7" s="65"/>
      <c r="E7" s="66"/>
      <c r="F7" s="66"/>
      <c r="G7" s="67"/>
      <c r="H7" s="67"/>
      <c r="I7" s="67"/>
      <c r="J7" s="65"/>
      <c r="K7" s="65"/>
    </row>
    <row r="8" spans="1:11" ht="33.75">
      <c r="A8" s="283" t="s">
        <v>41</v>
      </c>
      <c r="B8" s="279" t="s">
        <v>42</v>
      </c>
      <c r="C8" s="68" t="s">
        <v>43</v>
      </c>
      <c r="D8" s="68" t="s">
        <v>44</v>
      </c>
      <c r="E8" s="68" t="s">
        <v>45</v>
      </c>
      <c r="F8" s="68"/>
      <c r="G8" s="279" t="s">
        <v>147</v>
      </c>
      <c r="H8" s="279" t="s">
        <v>46</v>
      </c>
      <c r="I8" s="279" t="s">
        <v>146</v>
      </c>
      <c r="J8" s="279" t="s">
        <v>47</v>
      </c>
      <c r="K8" s="281" t="s">
        <v>48</v>
      </c>
    </row>
    <row r="9" spans="1:11" ht="12.75">
      <c r="A9" s="284"/>
      <c r="B9" s="280"/>
      <c r="C9" s="69" t="s">
        <v>49</v>
      </c>
      <c r="D9" s="69" t="s">
        <v>50</v>
      </c>
      <c r="E9" s="69" t="s">
        <v>50</v>
      </c>
      <c r="F9" s="280" t="s">
        <v>51</v>
      </c>
      <c r="G9" s="280"/>
      <c r="H9" s="280"/>
      <c r="I9" s="280"/>
      <c r="J9" s="280"/>
      <c r="K9" s="282"/>
    </row>
    <row r="10" spans="1:11" ht="33.75" customHeight="1">
      <c r="A10" s="284"/>
      <c r="B10" s="280"/>
      <c r="C10" s="69" t="s">
        <v>52</v>
      </c>
      <c r="D10" s="69" t="s">
        <v>52</v>
      </c>
      <c r="E10" s="69" t="s">
        <v>52</v>
      </c>
      <c r="F10" s="280"/>
      <c r="G10" s="280"/>
      <c r="H10" s="280"/>
      <c r="I10" s="280"/>
      <c r="J10" s="280"/>
      <c r="K10" s="282"/>
    </row>
    <row r="11" spans="1:11" ht="12.75">
      <c r="A11" s="167">
        <v>1020041</v>
      </c>
      <c r="B11" s="199" t="s">
        <v>148</v>
      </c>
      <c r="C11" s="168">
        <v>600</v>
      </c>
      <c r="D11" s="169">
        <v>2019</v>
      </c>
      <c r="E11" s="169">
        <v>2018</v>
      </c>
      <c r="F11" s="170" t="s">
        <v>104</v>
      </c>
      <c r="G11" s="168">
        <v>600</v>
      </c>
      <c r="H11" s="172">
        <v>252</v>
      </c>
      <c r="I11" s="172">
        <v>252</v>
      </c>
      <c r="J11" s="171">
        <v>252</v>
      </c>
      <c r="K11" s="171"/>
    </row>
    <row r="12" spans="1:11" ht="12.75">
      <c r="A12" s="167">
        <v>1020162</v>
      </c>
      <c r="B12" s="200" t="s">
        <v>112</v>
      </c>
      <c r="C12" s="168">
        <v>3736</v>
      </c>
      <c r="D12" s="169">
        <v>2018</v>
      </c>
      <c r="E12" s="169">
        <v>2019</v>
      </c>
      <c r="F12" s="170" t="s">
        <v>104</v>
      </c>
      <c r="G12" s="168">
        <v>3736</v>
      </c>
      <c r="H12" s="172">
        <v>1104</v>
      </c>
      <c r="I12" s="172">
        <v>1104</v>
      </c>
      <c r="J12" s="171">
        <v>1104</v>
      </c>
      <c r="K12" s="171"/>
    </row>
    <row r="14" spans="1:12" ht="12.75">
      <c r="A14" s="266" t="s">
        <v>53</v>
      </c>
      <c r="B14" s="267"/>
      <c r="C14" s="70" t="s">
        <v>54</v>
      </c>
      <c r="D14" s="272" t="s">
        <v>134</v>
      </c>
      <c r="E14" s="273"/>
      <c r="F14" s="274" t="s">
        <v>105</v>
      </c>
      <c r="G14" s="70" t="s">
        <v>54</v>
      </c>
      <c r="H14" s="272" t="s">
        <v>122</v>
      </c>
      <c r="I14" s="273"/>
      <c r="J14" s="65"/>
      <c r="K14" s="65"/>
      <c r="L14" s="65"/>
    </row>
    <row r="15" spans="1:12" ht="12.75">
      <c r="A15" s="268"/>
      <c r="B15" s="269"/>
      <c r="C15" s="70" t="s">
        <v>55</v>
      </c>
      <c r="D15" s="277"/>
      <c r="E15" s="278"/>
      <c r="F15" s="275"/>
      <c r="G15" s="70" t="s">
        <v>55</v>
      </c>
      <c r="H15" s="277"/>
      <c r="I15" s="278"/>
      <c r="J15" s="65"/>
      <c r="K15" s="65"/>
      <c r="L15" s="65"/>
    </row>
    <row r="16" spans="1:12" ht="12.75">
      <c r="A16" s="270"/>
      <c r="B16" s="271"/>
      <c r="C16" s="70" t="s">
        <v>56</v>
      </c>
      <c r="D16" s="272"/>
      <c r="E16" s="273"/>
      <c r="F16" s="276"/>
      <c r="G16" s="70" t="s">
        <v>56</v>
      </c>
      <c r="H16" s="272"/>
      <c r="I16" s="273"/>
      <c r="J16" s="65"/>
      <c r="K16" s="65"/>
      <c r="L16" s="65"/>
    </row>
    <row r="17" spans="2:9" ht="12.75">
      <c r="B17" s="215" t="s">
        <v>125</v>
      </c>
      <c r="C17" s="215"/>
      <c r="D17" s="216" t="s">
        <v>126</v>
      </c>
      <c r="E17" s="217"/>
      <c r="F17" s="217"/>
      <c r="G17" s="216"/>
      <c r="H17" s="217" t="s">
        <v>115</v>
      </c>
      <c r="I17" s="215"/>
    </row>
    <row r="18" spans="2:9" ht="12.75">
      <c r="B18" s="215" t="s">
        <v>122</v>
      </c>
      <c r="C18" s="215"/>
      <c r="D18" s="216"/>
      <c r="E18" s="216"/>
      <c r="F18" s="216"/>
      <c r="G18" s="216"/>
      <c r="H18" s="216" t="s">
        <v>134</v>
      </c>
      <c r="I18" s="215"/>
    </row>
    <row r="19" spans="2:9" ht="12.75">
      <c r="B19" s="215"/>
      <c r="C19" s="215"/>
      <c r="D19" s="215"/>
      <c r="E19" s="215"/>
      <c r="F19" s="215"/>
      <c r="G19" s="215"/>
      <c r="H19" s="215"/>
      <c r="I19" s="215"/>
    </row>
  </sheetData>
  <sheetProtection/>
  <mergeCells count="16">
    <mergeCell ref="H8:H10"/>
    <mergeCell ref="I8:I10"/>
    <mergeCell ref="J8:J10"/>
    <mergeCell ref="K8:K10"/>
    <mergeCell ref="F9:F10"/>
    <mergeCell ref="A8:A10"/>
    <mergeCell ref="B8:B10"/>
    <mergeCell ref="G8:G10"/>
    <mergeCell ref="A14:B16"/>
    <mergeCell ref="D14:E14"/>
    <mergeCell ref="F14:F16"/>
    <mergeCell ref="H14:I14"/>
    <mergeCell ref="D15:E15"/>
    <mergeCell ref="H15:I15"/>
    <mergeCell ref="D16:E16"/>
    <mergeCell ref="H16:I1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ismail - [2010]</cp:lastModifiedBy>
  <cp:lastPrinted>2018-09-13T06:54:37Z</cp:lastPrinted>
  <dcterms:created xsi:type="dcterms:W3CDTF">2006-01-12T07:01:41Z</dcterms:created>
  <dcterms:modified xsi:type="dcterms:W3CDTF">2019-05-30T09:53:21Z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