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715" activeTab="4"/>
  </bookViews>
  <sheets>
    <sheet name="Aneksi nr 1" sheetId="1" r:id="rId1"/>
    <sheet name="Aneksi nr 2" sheetId="2" r:id="rId2"/>
    <sheet name="Aneksi Nr .3" sheetId="3" r:id="rId3"/>
    <sheet name="Aneksi Nr 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 1'!$A$1:$I$28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H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plan buxheti fillesatr </t>
        </r>
      </text>
    </comment>
  </commentList>
</comments>
</file>

<file path=xl/sharedStrings.xml><?xml version="1.0" encoding="utf-8"?>
<sst xmlns="http://schemas.openxmlformats.org/spreadsheetml/2006/main" count="241" uniqueCount="149">
  <si>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</si>
  <si>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</si>
  <si>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</si>
  <si>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</si>
  <si>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</si>
  <si>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</si>
  <si>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</si>
  <si>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</si>
  <si>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</si>
  <si>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</si>
  <si>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</si>
  <si>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</si>
  <si>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</si>
  <si>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</si>
  <si>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</si>
  <si>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</si>
  <si>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</si>
  <si>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</si>
  <si>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</si>
  <si>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</si>
  <si>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</si>
  <si>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</si>
  <si>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</si>
  <si>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</si>
  <si>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</si>
  <si>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</si>
  <si>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</si>
  <si>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</si>
  <si>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</si>
  <si>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Buxheti Vjetor</t>
  </si>
  <si>
    <t>ne 000/leke</t>
  </si>
  <si>
    <t>Emertimi</t>
  </si>
  <si>
    <t>Kodi i Programit</t>
  </si>
  <si>
    <t>Shpenzime Kapitale</t>
  </si>
  <si>
    <t>(6)</t>
  </si>
  <si>
    <t>(7)=(6)-(5)</t>
  </si>
  <si>
    <t>Art.</t>
  </si>
  <si>
    <t xml:space="preserve">Titulli </t>
  </si>
  <si>
    <t xml:space="preserve">Emertimi Programit </t>
  </si>
  <si>
    <t>00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</si>
  <si>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</si>
  <si>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</si>
  <si>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</si>
  <si>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</si>
  <si>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</si>
  <si>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</si>
  <si>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</si>
  <si>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</si>
  <si>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</si>
  <si>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Komente</t>
  </si>
  <si>
    <t>e</t>
  </si>
  <si>
    <t>të</t>
  </si>
  <si>
    <t>Kontraktuar</t>
  </si>
  <si>
    <t>projektit</t>
  </si>
  <si>
    <t>Drejtuesi i Ekipit Menaxhues të Programit</t>
  </si>
  <si>
    <t>Emri</t>
  </si>
  <si>
    <t>Firma</t>
  </si>
  <si>
    <t>Data</t>
  </si>
  <si>
    <t>ANEKSI nr.4 "Raporti i realizimit te objektivave te politikes se programit"</t>
  </si>
  <si>
    <t>Emertimi i programit:</t>
  </si>
  <si>
    <t>Qellimi 1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</si>
  <si>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</si>
  <si>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</si>
  <si>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</si>
  <si>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</si>
  <si>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% e Realizimit te Treguesit te Performances/Produktit</t>
  </si>
  <si>
    <t>Objektivi 1.1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</si>
  <si>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</si>
  <si>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</si>
  <si>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</si>
  <si>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</si>
  <si>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</si>
  <si>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</si>
  <si>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</si>
  <si>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</si>
  <si>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</si>
  <si>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</si>
  <si>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</si>
  <si>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</si>
  <si>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</si>
  <si>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</si>
  <si>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</si>
  <si>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</si>
  <si>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 xml:space="preserve">V = IV - I
</t>
  </si>
  <si>
    <t xml:space="preserve">V = IV - II
</t>
  </si>
  <si>
    <t xml:space="preserve">V = IV - III
</t>
  </si>
  <si>
    <t>A</t>
  </si>
  <si>
    <t>numer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</si>
  <si>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</si>
  <si>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</si>
  <si>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</si>
  <si>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</si>
  <si>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</si>
  <si>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D</t>
  </si>
  <si>
    <t>Treguesi i Performances .....</t>
  </si>
  <si>
    <t xml:space="preserve">Financa </t>
  </si>
  <si>
    <t>B</t>
  </si>
  <si>
    <t xml:space="preserve">Alma Kule </t>
  </si>
  <si>
    <t xml:space="preserve">Luiza Bazaj </t>
  </si>
  <si>
    <t xml:space="preserve">REALIZIMI për periudhën e raportimit </t>
  </si>
  <si>
    <t xml:space="preserve">KUJDESI  SOCIAL PER PAK </t>
  </si>
  <si>
    <t>Alma Kule</t>
  </si>
  <si>
    <t>Luiza Bazaj</t>
  </si>
  <si>
    <t xml:space="preserve">Programi </t>
  </si>
  <si>
    <t xml:space="preserve">Konsiston ne  ofrimin e sherbimeve psiko-  sociale  dhe sherbime terapeutike si : Logopedi, Fizoterapi, Terapi zhvillimi,Terapi levizore per PAK.    </t>
  </si>
  <si>
    <t>Zhvillim , edukim, integrim dhe sherbim rezidencial</t>
  </si>
  <si>
    <t>000/lek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</si>
  <si>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</si>
  <si>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</si>
  <si>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</t>
  </si>
  <si>
    <t>Totali  Qendra Lira</t>
  </si>
  <si>
    <t>i vitit paraardhes
Viti 2021</t>
  </si>
  <si>
    <t>Plan                   Viti 2022</t>
  </si>
  <si>
    <t>Plan Fillestar Viti 2022</t>
  </si>
  <si>
    <t>Plan i Rishikuar Viti 2022</t>
  </si>
  <si>
    <t xml:space="preserve"> Plani i Periudhes 8  Mujori I 2022</t>
  </si>
  <si>
    <t xml:space="preserve"> Periudhes  8  Mujori I 2022</t>
  </si>
  <si>
    <t xml:space="preserve">SHUMA </t>
  </si>
  <si>
    <t>i vitit paraardhes
Viti 2022</t>
  </si>
  <si>
    <t>Plan                   Viti 2023</t>
  </si>
  <si>
    <t>Plan Fillestar Viti 2023</t>
  </si>
  <si>
    <t>Plan i Rishikuar Viti 2023</t>
  </si>
  <si>
    <t>Plani i buxhetit viti _2023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</si>
  <si>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korent)4mi</t>
    </r>
  </si>
  <si>
    <t>Niveli faktik i  vitit paraardhes  2022</t>
  </si>
  <si>
    <t>Niveli i planifikuar ne vitin korent  2023</t>
  </si>
  <si>
    <t xml:space="preserve"> te dhenat ne lek</t>
  </si>
  <si>
    <t>Sherbim I stafit te kujdesit social</t>
  </si>
  <si>
    <t>c</t>
  </si>
  <si>
    <t xml:space="preserve">Objekte te sherbimit te kujdesit social </t>
  </si>
  <si>
    <t>Nr. Femijeve dhe adulteve qe perfitojne nga sherbimi social</t>
  </si>
  <si>
    <t xml:space="preserve"> "Raporti i  Monitorimit te Shpenzimeve  të Programit sipas Shpenzimeve 12  MUJORI   ,  2023 "</t>
  </si>
  <si>
    <t xml:space="preserve"> "Raporti i  Monitorimit te Shpenzimeve  të Programit sipas Shpenzimeve 12  MUJORI I 2023"</t>
  </si>
  <si>
    <t>Periudha e Raportimit: 12 MUJORI I 2023</t>
  </si>
  <si>
    <t>Periudha e Raportimit:  12 MUJORI I  2023</t>
  </si>
  <si>
    <t>Periudha e Raportimit: 12  MUJORI  I  2023</t>
  </si>
  <si>
    <t xml:space="preserve"> Plani i Periudhes  12 mujori   I  2023</t>
  </si>
  <si>
    <t xml:space="preserve"> Periudhes/12 mujori 2023</t>
  </si>
  <si>
    <t>15.02.2023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</si>
  <si>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(12-Mujorit)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</si>
  <si>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12  M.)</t>
    </r>
  </si>
  <si>
    <r>
      <t xml:space="preserve">Kosto per Njesi </t>
    </r>
    <r>
      <rPr>
        <b/>
        <sz val="8"/>
        <color indexed="60"/>
        <rFont val="Arial"/>
        <family val="2"/>
      </rPr>
      <t xml:space="preserve">Faktike 12 </t>
    </r>
    <r>
      <rPr>
        <b/>
        <sz val="8"/>
        <rFont val="Arial"/>
        <family val="2"/>
      </rPr>
      <t>M</t>
    </r>
  </si>
  <si>
    <t>15.02.2024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</si>
  <si>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korent)12-mujori</t>
    </r>
  </si>
  <si>
    <t>Niveli i rishikuar ne vitin korent  12 M. 2023</t>
  </si>
  <si>
    <t>Niveli faktik ne fund  12 Mujorit  I 2023</t>
  </si>
  <si>
    <t xml:space="preserve">Pajisje zyre, </t>
  </si>
  <si>
    <t>pajisje elektroshtepiake</t>
  </si>
  <si>
    <t>Kamera sigurie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</si>
</sst>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9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sz val="8"/>
      <color indexed="12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28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2"/>
      <color indexed="60"/>
      <name val="Calibri"/>
      <family val="2"/>
    </font>
    <font>
      <b/>
      <sz val="8"/>
      <color indexed="8"/>
      <name val="Calibri"/>
      <family val="2"/>
    </font>
    <font>
      <b/>
      <i/>
      <sz val="8"/>
      <color indexed="60"/>
      <name val="Arial"/>
      <family val="2"/>
    </font>
    <font>
      <sz val="9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theme="7" tint="-0.4999699890613556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C00000"/>
      <name val="Arial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12"/>
      <color rgb="FFC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i/>
      <sz val="8"/>
      <color rgb="FFC00000"/>
      <name val="Arial"/>
      <family val="2"/>
    </font>
    <font>
      <sz val="9"/>
      <color theme="1"/>
      <name val="Calibri"/>
      <family val="2"/>
    </font>
    <font>
      <b/>
      <sz val="11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dashed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97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1" fontId="0" fillId="0" borderId="0" applyFont="0" applyFill="0" applyBorder="0" applyAlignment="0" applyProtection="0"/>
    <xf numFmtId="0" fontId="17" fillId="0" borderId="0">
      <alignment/>
      <protection/>
    </xf>
    <xf numFmtId="169" fontId="0" fillId="0" borderId="0" applyFont="0" applyFill="0" applyBorder="0" applyAlignment="0" applyProtection="0"/>
    <xf numFmtId="192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3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5" fillId="0" borderId="0">
      <alignment/>
      <protection/>
    </xf>
    <xf numFmtId="0" fontId="26" fillId="0" borderId="10" applyNumberFormat="0" applyFill="0" applyAlignment="0" applyProtection="0"/>
    <xf numFmtId="206" fontId="15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99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07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3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04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5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8" fillId="0" borderId="0">
      <alignment horizontal="right"/>
      <protection/>
    </xf>
    <xf numFmtId="0" fontId="42" fillId="0" borderId="0" applyProtection="0">
      <alignment/>
    </xf>
    <xf numFmtId="208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49" fontId="72" fillId="0" borderId="17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72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Border="1" applyAlignment="1">
      <alignment horizontal="left"/>
    </xf>
    <xf numFmtId="0" fontId="75" fillId="0" borderId="0" xfId="113" applyFont="1" applyFill="1" applyAlignment="1">
      <alignment vertical="center"/>
      <protection/>
    </xf>
    <xf numFmtId="0" fontId="73" fillId="0" borderId="0" xfId="113" applyFont="1" applyFill="1" applyAlignment="1">
      <alignment vertical="center"/>
      <protection/>
    </xf>
    <xf numFmtId="0" fontId="73" fillId="0" borderId="0" xfId="113" applyFont="1" applyFill="1" applyAlignment="1">
      <alignment horizontal="left" vertical="center"/>
      <protection/>
    </xf>
    <xf numFmtId="0" fontId="73" fillId="0" borderId="0" xfId="113" applyFont="1" applyFill="1" applyBorder="1" applyAlignment="1">
      <alignment vertical="center"/>
      <protection/>
    </xf>
    <xf numFmtId="0" fontId="76" fillId="0" borderId="0" xfId="116" applyFont="1" applyBorder="1" applyAlignment="1">
      <alignment horizontal="left"/>
      <protection/>
    </xf>
    <xf numFmtId="0" fontId="0" fillId="0" borderId="0" xfId="113" applyFill="1" applyAlignment="1">
      <alignment vertical="center"/>
      <protection/>
    </xf>
    <xf numFmtId="0" fontId="0" fillId="0" borderId="0" xfId="113" applyFill="1" applyBorder="1" applyAlignment="1">
      <alignment vertical="center"/>
      <protection/>
    </xf>
    <xf numFmtId="0" fontId="77" fillId="0" borderId="0" xfId="113" applyFont="1" applyFill="1" applyAlignment="1">
      <alignment vertical="center"/>
      <protection/>
    </xf>
    <xf numFmtId="0" fontId="74" fillId="0" borderId="0" xfId="113" applyFont="1" applyFill="1" applyAlignment="1">
      <alignment vertical="center"/>
      <protection/>
    </xf>
    <xf numFmtId="0" fontId="74" fillId="0" borderId="0" xfId="113" applyFont="1" applyFill="1" applyBorder="1" applyAlignment="1">
      <alignment vertical="center"/>
      <protection/>
    </xf>
    <xf numFmtId="0" fontId="0" fillId="0" borderId="0" xfId="117">
      <alignment/>
      <protection/>
    </xf>
    <xf numFmtId="0" fontId="1" fillId="0" borderId="0" xfId="113" applyFont="1" applyFill="1" applyAlignment="1">
      <alignment vertical="center" wrapText="1"/>
      <protection/>
    </xf>
    <xf numFmtId="0" fontId="0" fillId="0" borderId="0" xfId="113" applyFill="1" applyBorder="1" applyAlignment="1">
      <alignment vertical="center" wrapText="1"/>
      <protection/>
    </xf>
    <xf numFmtId="0" fontId="2" fillId="0" borderId="26" xfId="113" applyFont="1" applyFill="1" applyBorder="1" applyAlignment="1">
      <alignment horizontal="center" vertical="center" wrapText="1"/>
      <protection/>
    </xf>
    <xf numFmtId="0" fontId="2" fillId="0" borderId="16" xfId="113" applyFont="1" applyFill="1" applyBorder="1" applyAlignment="1">
      <alignment horizontal="center" vertical="center" wrapText="1"/>
      <protection/>
    </xf>
    <xf numFmtId="0" fontId="3" fillId="0" borderId="9" xfId="117" applyFont="1" applyFill="1" applyBorder="1" applyAlignment="1">
      <alignment horizontal="center"/>
      <protection/>
    </xf>
    <xf numFmtId="0" fontId="75" fillId="0" borderId="0" xfId="116" applyFont="1" applyAlignment="1">
      <alignment horizontal="left"/>
      <protection/>
    </xf>
    <xf numFmtId="0" fontId="73" fillId="0" borderId="0" xfId="116" applyFont="1" applyAlignment="1">
      <alignment horizontal="center"/>
      <protection/>
    </xf>
    <xf numFmtId="0" fontId="75" fillId="0" borderId="0" xfId="116" applyFont="1" applyAlignment="1">
      <alignment/>
      <protection/>
    </xf>
    <xf numFmtId="0" fontId="73" fillId="0" borderId="0" xfId="116" applyFont="1">
      <alignment/>
      <protection/>
    </xf>
    <xf numFmtId="0" fontId="75" fillId="0" borderId="0" xfId="116" applyFont="1">
      <alignment/>
      <protection/>
    </xf>
    <xf numFmtId="0" fontId="77" fillId="0" borderId="0" xfId="116" applyFont="1" applyAlignment="1">
      <alignment horizontal="center"/>
      <protection/>
    </xf>
    <xf numFmtId="0" fontId="78" fillId="0" borderId="0" xfId="116" applyFont="1" applyAlignment="1">
      <alignment horizontal="center"/>
      <protection/>
    </xf>
    <xf numFmtId="0" fontId="77" fillId="0" borderId="0" xfId="116" applyFont="1">
      <alignment/>
      <protection/>
    </xf>
    <xf numFmtId="0" fontId="7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78" fillId="0" borderId="27" xfId="116" applyFont="1" applyBorder="1" applyAlignment="1">
      <alignment horizontal="center" vertical="center" wrapText="1"/>
      <protection/>
    </xf>
    <xf numFmtId="0" fontId="79" fillId="0" borderId="28" xfId="116" applyFont="1" applyBorder="1" applyAlignment="1">
      <alignment horizontal="center" vertical="center" wrapText="1"/>
      <protection/>
    </xf>
    <xf numFmtId="0" fontId="80" fillId="0" borderId="18" xfId="116" applyFont="1" applyBorder="1" applyAlignment="1">
      <alignment horizontal="center" vertical="center" wrapText="1"/>
      <protection/>
    </xf>
    <xf numFmtId="0" fontId="79" fillId="0" borderId="16" xfId="116" applyFont="1" applyBorder="1" applyAlignment="1">
      <alignment horizontal="center" vertical="center" wrapText="1"/>
      <protection/>
    </xf>
    <xf numFmtId="0" fontId="81" fillId="0" borderId="29" xfId="116" applyFont="1" applyFill="1" applyBorder="1" applyAlignment="1">
      <alignment horizontal="center" vertical="center" wrapText="1"/>
      <protection/>
    </xf>
    <xf numFmtId="0" fontId="81" fillId="0" borderId="13" xfId="116" applyFont="1" applyFill="1" applyBorder="1" applyAlignment="1">
      <alignment horizontal="center" vertical="center" wrapText="1"/>
      <protection/>
    </xf>
    <xf numFmtId="0" fontId="81" fillId="0" borderId="24" xfId="116" applyFont="1" applyFill="1" applyBorder="1" applyAlignment="1">
      <alignment horizontal="center" vertical="center" wrapText="1"/>
      <protection/>
    </xf>
    <xf numFmtId="0" fontId="80" fillId="0" borderId="18" xfId="116" applyFont="1" applyFill="1" applyBorder="1" applyAlignment="1">
      <alignment horizontal="center" vertical="center" wrapText="1"/>
      <protection/>
    </xf>
    <xf numFmtId="0" fontId="81" fillId="0" borderId="9" xfId="116" applyFont="1" applyBorder="1" applyAlignment="1">
      <alignment horizontal="center" vertical="center" wrapText="1"/>
      <protection/>
    </xf>
    <xf numFmtId="0" fontId="82" fillId="0" borderId="9" xfId="116" applyFont="1" applyBorder="1" applyAlignment="1">
      <alignment horizontal="center" vertical="center" wrapText="1"/>
      <protection/>
    </xf>
    <xf numFmtId="0" fontId="82" fillId="0" borderId="9" xfId="116" applyFont="1" applyFill="1" applyBorder="1" applyAlignment="1">
      <alignment horizontal="center" vertical="center" wrapText="1"/>
      <protection/>
    </xf>
    <xf numFmtId="0" fontId="83" fillId="0" borderId="30" xfId="116" applyFont="1" applyFill="1" applyBorder="1" applyAlignment="1">
      <alignment horizontal="center" vertical="center" wrapText="1"/>
      <protection/>
    </xf>
    <xf numFmtId="0" fontId="84" fillId="0" borderId="18" xfId="116" applyFont="1" applyBorder="1" applyAlignment="1">
      <alignment horizontal="center" vertical="center" wrapText="1"/>
      <protection/>
    </xf>
    <xf numFmtId="49" fontId="2" fillId="0" borderId="9" xfId="115" applyNumberFormat="1" applyFont="1" applyBorder="1" applyAlignment="1">
      <alignment horizontal="center" vertical="center"/>
      <protection/>
    </xf>
    <xf numFmtId="0" fontId="85" fillId="0" borderId="9" xfId="115" applyFont="1" applyBorder="1" applyAlignment="1">
      <alignment horizontal="right"/>
      <protection/>
    </xf>
    <xf numFmtId="3" fontId="51" fillId="0" borderId="9" xfId="115" applyNumberFormat="1" applyFont="1" applyFill="1" applyBorder="1" applyAlignment="1">
      <alignment horizontal="center"/>
      <protection/>
    </xf>
    <xf numFmtId="3" fontId="0" fillId="0" borderId="9" xfId="0" applyNumberFormat="1" applyFont="1" applyFill="1" applyBorder="1" applyAlignment="1">
      <alignment/>
    </xf>
    <xf numFmtId="9" fontId="0" fillId="0" borderId="9" xfId="127" applyFont="1" applyFill="1" applyBorder="1" applyAlignment="1">
      <alignment horizontal="center" vertical="center" wrapText="1"/>
    </xf>
    <xf numFmtId="0" fontId="46" fillId="26" borderId="20" xfId="112" applyFont="1" applyFill="1" applyBorder="1" applyAlignment="1">
      <alignment/>
      <protection/>
    </xf>
    <xf numFmtId="0" fontId="46" fillId="26" borderId="31" xfId="112" applyFont="1" applyFill="1" applyBorder="1" applyAlignment="1">
      <alignment/>
      <protection/>
    </xf>
    <xf numFmtId="0" fontId="79" fillId="0" borderId="32" xfId="116" applyFont="1" applyBorder="1" applyAlignment="1">
      <alignment vertical="center" wrapText="1"/>
      <protection/>
    </xf>
    <xf numFmtId="0" fontId="79" fillId="0" borderId="33" xfId="116" applyFont="1" applyBorder="1" applyAlignment="1">
      <alignment vertical="center" wrapText="1"/>
      <protection/>
    </xf>
    <xf numFmtId="0" fontId="79" fillId="0" borderId="34" xfId="116" applyFont="1" applyBorder="1" applyAlignment="1">
      <alignment vertical="center" wrapText="1"/>
      <protection/>
    </xf>
    <xf numFmtId="0" fontId="75" fillId="0" borderId="0" xfId="115" applyFont="1" applyBorder="1">
      <alignment/>
      <protection/>
    </xf>
    <xf numFmtId="0" fontId="73" fillId="0" borderId="0" xfId="115" applyFont="1" applyBorder="1">
      <alignment/>
      <protection/>
    </xf>
    <xf numFmtId="0" fontId="73" fillId="0" borderId="0" xfId="115" applyFont="1">
      <alignment/>
      <protection/>
    </xf>
    <xf numFmtId="0" fontId="86" fillId="0" borderId="0" xfId="115" applyFont="1" applyBorder="1">
      <alignment/>
      <protection/>
    </xf>
    <xf numFmtId="0" fontId="2" fillId="0" borderId="18" xfId="115" applyFont="1" applyFill="1" applyBorder="1" applyAlignment="1">
      <alignment horizontal="left" vertical="center"/>
      <protection/>
    </xf>
    <xf numFmtId="0" fontId="2" fillId="27" borderId="25" xfId="115" applyFont="1" applyFill="1" applyBorder="1" applyAlignment="1">
      <alignment horizontal="left" vertical="center"/>
      <protection/>
    </xf>
    <xf numFmtId="0" fontId="2" fillId="0" borderId="9" xfId="115" applyFont="1" applyFill="1" applyBorder="1" applyAlignment="1">
      <alignment horizontal="center" vertical="center"/>
      <protection/>
    </xf>
    <xf numFmtId="0" fontId="2" fillId="27" borderId="9" xfId="115" applyFont="1" applyFill="1" applyBorder="1" applyAlignment="1">
      <alignment horizontal="center" vertical="center"/>
      <protection/>
    </xf>
    <xf numFmtId="0" fontId="3" fillId="0" borderId="0" xfId="115" applyFont="1" applyBorder="1">
      <alignment/>
      <protection/>
    </xf>
    <xf numFmtId="0" fontId="87" fillId="0" borderId="0" xfId="115" applyFont="1" applyBorder="1">
      <alignment/>
      <protection/>
    </xf>
    <xf numFmtId="0" fontId="3" fillId="0" borderId="0" xfId="115" applyFont="1">
      <alignment/>
      <protection/>
    </xf>
    <xf numFmtId="0" fontId="3" fillId="0" borderId="35" xfId="115" applyFont="1" applyFill="1" applyBorder="1" applyAlignment="1">
      <alignment horizontal="left" vertical="center"/>
      <protection/>
    </xf>
    <xf numFmtId="0" fontId="3" fillId="0" borderId="0" xfId="115" applyFont="1" applyFill="1" applyBorder="1" applyAlignment="1">
      <alignment horizontal="left" vertical="center"/>
      <protection/>
    </xf>
    <xf numFmtId="0" fontId="3" fillId="0" borderId="0" xfId="115" applyFont="1" applyFill="1" applyBorder="1" applyAlignment="1">
      <alignment horizontal="center" vertical="center"/>
      <protection/>
    </xf>
    <xf numFmtId="0" fontId="2" fillId="0" borderId="0" xfId="115" applyFont="1" applyBorder="1" applyAlignment="1">
      <alignment horizontal="left"/>
      <protection/>
    </xf>
    <xf numFmtId="0" fontId="72" fillId="0" borderId="36" xfId="115" applyFont="1" applyBorder="1" applyAlignment="1">
      <alignment horizontal="center"/>
      <protection/>
    </xf>
    <xf numFmtId="0" fontId="72" fillId="0" borderId="37" xfId="115" applyFont="1" applyBorder="1" applyAlignment="1">
      <alignment horizontal="left"/>
      <protection/>
    </xf>
    <xf numFmtId="0" fontId="72" fillId="0" borderId="9" xfId="115" applyFont="1" applyBorder="1" applyAlignment="1">
      <alignment horizontal="center"/>
      <protection/>
    </xf>
    <xf numFmtId="49" fontId="2" fillId="0" borderId="18" xfId="115" applyNumberFormat="1" applyFont="1" applyBorder="1" applyAlignment="1">
      <alignment horizontal="left" vertical="center"/>
      <protection/>
    </xf>
    <xf numFmtId="0" fontId="2" fillId="0" borderId="38" xfId="115" applyFont="1" applyFill="1" applyBorder="1" applyAlignment="1">
      <alignment horizontal="left" vertical="center" wrapText="1"/>
      <protection/>
    </xf>
    <xf numFmtId="0" fontId="2" fillId="0" borderId="39" xfId="115" applyFont="1" applyFill="1" applyBorder="1" applyAlignment="1">
      <alignment horizontal="left" vertical="center" wrapText="1"/>
      <protection/>
    </xf>
    <xf numFmtId="0" fontId="2" fillId="0" borderId="40" xfId="115" applyFont="1" applyFill="1" applyBorder="1" applyAlignment="1">
      <alignment horizontal="center" vertical="center" wrapText="1"/>
      <protection/>
    </xf>
    <xf numFmtId="0" fontId="2" fillId="0" borderId="31" xfId="115" applyFont="1" applyFill="1" applyBorder="1" applyAlignment="1">
      <alignment horizontal="center" vertical="center" wrapText="1"/>
      <protection/>
    </xf>
    <xf numFmtId="0" fontId="2" fillId="0" borderId="28" xfId="115" applyFont="1" applyFill="1" applyBorder="1" applyAlignment="1">
      <alignment horizontal="center" vertical="center" wrapText="1"/>
      <protection/>
    </xf>
    <xf numFmtId="0" fontId="2" fillId="0" borderId="41" xfId="115" applyFont="1" applyFill="1" applyBorder="1" applyAlignment="1">
      <alignment horizontal="center" vertical="center"/>
      <protection/>
    </xf>
    <xf numFmtId="0" fontId="3" fillId="27" borderId="18" xfId="115" applyFont="1" applyFill="1" applyBorder="1" applyAlignment="1">
      <alignment horizontal="left"/>
      <protection/>
    </xf>
    <xf numFmtId="0" fontId="3" fillId="27" borderId="25" xfId="115" applyFont="1" applyFill="1" applyBorder="1" applyAlignment="1">
      <alignment horizontal="left"/>
      <protection/>
    </xf>
    <xf numFmtId="0" fontId="3" fillId="27" borderId="42" xfId="115" applyFont="1" applyFill="1" applyBorder="1" applyAlignment="1">
      <alignment horizontal="center" vertical="center"/>
      <protection/>
    </xf>
    <xf numFmtId="177" fontId="3" fillId="27" borderId="9" xfId="115" applyNumberFormat="1" applyFont="1" applyFill="1" applyBorder="1" applyAlignment="1">
      <alignment horizontal="center" vertical="center"/>
      <protection/>
    </xf>
    <xf numFmtId="0" fontId="3" fillId="27" borderId="43" xfId="115" applyFont="1" applyFill="1" applyBorder="1" applyAlignment="1">
      <alignment horizontal="center"/>
      <protection/>
    </xf>
    <xf numFmtId="0" fontId="3" fillId="0" borderId="0" xfId="115" applyFont="1" applyFill="1" applyBorder="1" applyAlignment="1">
      <alignment horizontal="center"/>
      <protection/>
    </xf>
    <xf numFmtId="0" fontId="3" fillId="27" borderId="33" xfId="115" applyFont="1" applyFill="1" applyBorder="1" applyAlignment="1">
      <alignment horizontal="center"/>
      <protection/>
    </xf>
    <xf numFmtId="0" fontId="2" fillId="0" borderId="18" xfId="115" applyFont="1" applyBorder="1" applyAlignment="1">
      <alignment horizontal="left" vertical="center" wrapText="1"/>
      <protection/>
    </xf>
    <xf numFmtId="0" fontId="52" fillId="0" borderId="9" xfId="0" applyFont="1" applyBorder="1" applyAlignment="1">
      <alignment wrapText="1"/>
    </xf>
    <xf numFmtId="0" fontId="88" fillId="0" borderId="9" xfId="0" applyFont="1" applyBorder="1" applyAlignment="1">
      <alignment horizontal="center"/>
    </xf>
    <xf numFmtId="184" fontId="3" fillId="26" borderId="9" xfId="53" applyNumberFormat="1" applyFont="1" applyFill="1" applyBorder="1" applyAlignment="1">
      <alignment vertical="center" wrapText="1"/>
    </xf>
    <xf numFmtId="0" fontId="3" fillId="26" borderId="9" xfId="113" applyFont="1" applyFill="1" applyBorder="1" applyAlignment="1">
      <alignment horizontal="center" vertical="center" wrapText="1"/>
      <protection/>
    </xf>
    <xf numFmtId="0" fontId="3" fillId="26" borderId="9" xfId="113" applyFon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3" fontId="7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5" fillId="0" borderId="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2" fillId="0" borderId="0" xfId="0" applyNumberFormat="1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17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3" fontId="8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53" fillId="0" borderId="0" xfId="0" applyFont="1" applyAlignment="1">
      <alignment wrapText="1"/>
    </xf>
    <xf numFmtId="0" fontId="53" fillId="0" borderId="9" xfId="0" applyFont="1" applyBorder="1" applyAlignment="1">
      <alignment horizontal="justify" vertical="center"/>
    </xf>
    <xf numFmtId="3" fontId="54" fillId="0" borderId="9" xfId="115" applyNumberFormat="1" applyFont="1" applyFill="1" applyBorder="1" applyAlignment="1">
      <alignment horizontal="center"/>
      <protection/>
    </xf>
    <xf numFmtId="9" fontId="0" fillId="0" borderId="9" xfId="127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/>
    </xf>
    <xf numFmtId="0" fontId="90" fillId="0" borderId="9" xfId="0" applyFont="1" applyFill="1" applyBorder="1" applyAlignment="1">
      <alignment horizontal="center" vertical="center" wrapText="1"/>
    </xf>
    <xf numFmtId="9" fontId="77" fillId="0" borderId="43" xfId="116" applyNumberFormat="1" applyFont="1" applyFill="1" applyBorder="1" applyAlignment="1">
      <alignment horizontal="center" vertical="center" wrapText="1"/>
      <protection/>
    </xf>
    <xf numFmtId="0" fontId="83" fillId="0" borderId="44" xfId="116" applyFont="1" applyFill="1" applyBorder="1" applyAlignment="1">
      <alignment horizontal="center" vertical="center" wrapText="1"/>
      <protection/>
    </xf>
    <xf numFmtId="0" fontId="83" fillId="0" borderId="45" xfId="116" applyFont="1" applyFill="1" applyBorder="1" applyAlignment="1">
      <alignment horizontal="center" vertical="center" wrapText="1"/>
      <protection/>
    </xf>
    <xf numFmtId="0" fontId="89" fillId="0" borderId="18" xfId="0" applyFont="1" applyFill="1" applyBorder="1" applyAlignment="1">
      <alignment horizontal="center"/>
    </xf>
    <xf numFmtId="0" fontId="72" fillId="0" borderId="25" xfId="0" applyFont="1" applyFill="1" applyBorder="1" applyAlignment="1">
      <alignment horizontal="center"/>
    </xf>
    <xf numFmtId="3" fontId="72" fillId="0" borderId="9" xfId="0" applyNumberFormat="1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72" fillId="0" borderId="46" xfId="0" applyNumberFormat="1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89" fillId="0" borderId="25" xfId="0" applyFont="1" applyFill="1" applyBorder="1" applyAlignment="1">
      <alignment horizontal="center"/>
    </xf>
    <xf numFmtId="3" fontId="89" fillId="0" borderId="9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3" fontId="7" fillId="0" borderId="9" xfId="0" applyNumberFormat="1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9" xfId="115" applyFont="1" applyFill="1" applyBorder="1" applyAlignment="1">
      <alignment horizontal="left" vertical="center"/>
      <protection/>
    </xf>
    <xf numFmtId="3" fontId="3" fillId="0" borderId="9" xfId="115" applyNumberFormat="1" applyFont="1" applyFill="1" applyBorder="1" applyAlignment="1">
      <alignment horizontal="left" vertical="center"/>
      <protection/>
    </xf>
    <xf numFmtId="217" fontId="3" fillId="0" borderId="9" xfId="115" applyNumberFormat="1" applyFont="1" applyFill="1" applyBorder="1" applyAlignment="1">
      <alignment horizontal="left" vertical="center"/>
      <protection/>
    </xf>
    <xf numFmtId="0" fontId="3" fillId="0" borderId="47" xfId="115" applyFont="1" applyFill="1" applyBorder="1" applyAlignment="1">
      <alignment horizontal="left"/>
      <protection/>
    </xf>
    <xf numFmtId="0" fontId="3" fillId="0" borderId="48" xfId="115" applyFont="1" applyFill="1" applyBorder="1" applyAlignment="1">
      <alignment horizontal="left"/>
      <protection/>
    </xf>
    <xf numFmtId="0" fontId="3" fillId="0" borderId="49" xfId="115" applyFont="1" applyFill="1" applyBorder="1" applyAlignment="1">
      <alignment horizontal="center" vertical="center"/>
      <protection/>
    </xf>
    <xf numFmtId="0" fontId="3" fillId="0" borderId="50" xfId="115" applyFont="1" applyFill="1" applyBorder="1" applyAlignment="1">
      <alignment horizontal="center"/>
      <protection/>
    </xf>
    <xf numFmtId="177" fontId="3" fillId="0" borderId="46" xfId="115" applyNumberFormat="1" applyFont="1" applyFill="1" applyBorder="1" applyAlignment="1">
      <alignment horizontal="center" vertical="center"/>
      <protection/>
    </xf>
    <xf numFmtId="0" fontId="3" fillId="0" borderId="51" xfId="115" applyFont="1" applyFill="1" applyBorder="1" applyAlignment="1">
      <alignment horizontal="center"/>
      <protection/>
    </xf>
    <xf numFmtId="0" fontId="79" fillId="0" borderId="25" xfId="116" applyFont="1" applyBorder="1" applyAlignment="1">
      <alignment vertical="center"/>
      <protection/>
    </xf>
    <xf numFmtId="0" fontId="0" fillId="26" borderId="9" xfId="113" applyFont="1" applyFill="1" applyBorder="1" applyAlignment="1">
      <alignment horizontal="center" vertical="center" wrapText="1"/>
      <protection/>
    </xf>
    <xf numFmtId="0" fontId="2" fillId="0" borderId="9" xfId="115" applyFont="1" applyFill="1" applyBorder="1" applyAlignment="1">
      <alignment horizontal="left"/>
      <protection/>
    </xf>
    <xf numFmtId="0" fontId="91" fillId="0" borderId="25" xfId="0" applyFont="1" applyBorder="1" applyAlignment="1">
      <alignment horizontal="left"/>
    </xf>
    <xf numFmtId="0" fontId="3" fillId="0" borderId="0" xfId="116" applyFont="1">
      <alignment/>
      <protection/>
    </xf>
    <xf numFmtId="0" fontId="0" fillId="0" borderId="9" xfId="0" applyBorder="1" applyAlignment="1">
      <alignment/>
    </xf>
    <xf numFmtId="3" fontId="3" fillId="0" borderId="9" xfId="115" applyNumberFormat="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49" fontId="2" fillId="0" borderId="9" xfId="115" applyNumberFormat="1" applyFont="1" applyBorder="1" applyAlignment="1">
      <alignment horizontal="left" vertical="center"/>
      <protection/>
    </xf>
    <xf numFmtId="3" fontId="0" fillId="0" borderId="9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2" fillId="0" borderId="0" xfId="117" applyFont="1" applyFill="1" applyBorder="1" applyAlignment="1">
      <alignment horizontal="center" vertical="center" wrapText="1"/>
      <protection/>
    </xf>
    <xf numFmtId="0" fontId="2" fillId="0" borderId="0" xfId="117" applyFont="1" applyFill="1" applyBorder="1" applyAlignment="1">
      <alignment horizontal="center"/>
      <protection/>
    </xf>
    <xf numFmtId="0" fontId="3" fillId="0" borderId="0" xfId="117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2" fillId="0" borderId="55" xfId="0" applyFont="1" applyFill="1" applyBorder="1" applyAlignment="1">
      <alignment horizontal="center" vertical="center"/>
    </xf>
    <xf numFmtId="0" fontId="72" fillId="0" borderId="5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117" applyFont="1" applyFill="1" applyBorder="1" applyAlignment="1">
      <alignment horizontal="center" vertical="center" wrapText="1"/>
      <protection/>
    </xf>
    <xf numFmtId="0" fontId="2" fillId="0" borderId="58" xfId="117" applyFont="1" applyFill="1" applyBorder="1" applyAlignment="1">
      <alignment horizontal="center" vertical="center" wrapText="1"/>
      <protection/>
    </xf>
    <xf numFmtId="0" fontId="2" fillId="0" borderId="5" xfId="117" applyFont="1" applyFill="1" applyBorder="1" applyAlignment="1">
      <alignment horizontal="center" vertical="center" wrapText="1"/>
      <protection/>
    </xf>
    <xf numFmtId="0" fontId="2" fillId="0" borderId="23" xfId="117" applyFont="1" applyFill="1" applyBorder="1" applyAlignment="1">
      <alignment horizontal="center" vertical="center" wrapText="1"/>
      <protection/>
    </xf>
    <xf numFmtId="0" fontId="2" fillId="0" borderId="29" xfId="117" applyFont="1" applyFill="1" applyBorder="1" applyAlignment="1">
      <alignment horizontal="center" vertical="center" wrapText="1"/>
      <protection/>
    </xf>
    <xf numFmtId="0" fontId="2" fillId="0" borderId="24" xfId="117" applyFont="1" applyFill="1" applyBorder="1" applyAlignment="1">
      <alignment horizontal="center" vertical="center" wrapText="1"/>
      <protection/>
    </xf>
    <xf numFmtId="0" fontId="2" fillId="0" borderId="25" xfId="117" applyFont="1" applyFill="1" applyBorder="1" applyAlignment="1">
      <alignment horizontal="center"/>
      <protection/>
    </xf>
    <xf numFmtId="0" fontId="2" fillId="0" borderId="33" xfId="117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" fillId="0" borderId="17" xfId="117" applyFont="1" applyFill="1" applyBorder="1" applyAlignment="1">
      <alignment horizontal="center" vertical="center" wrapText="1"/>
      <protection/>
    </xf>
    <xf numFmtId="0" fontId="2" fillId="0" borderId="16" xfId="117" applyFont="1" applyFill="1" applyBorder="1" applyAlignment="1">
      <alignment horizontal="center" vertical="center" wrapText="1"/>
      <protection/>
    </xf>
    <xf numFmtId="0" fontId="2" fillId="0" borderId="52" xfId="117" applyFont="1" applyFill="1" applyBorder="1" applyAlignment="1">
      <alignment horizontal="center" vertical="center" wrapText="1"/>
      <protection/>
    </xf>
    <xf numFmtId="0" fontId="3" fillId="0" borderId="25" xfId="117" applyFont="1" applyFill="1" applyBorder="1" applyAlignment="1">
      <alignment horizontal="center"/>
      <protection/>
    </xf>
    <xf numFmtId="0" fontId="3" fillId="0" borderId="33" xfId="117" applyFont="1" applyFill="1" applyBorder="1" applyAlignment="1">
      <alignment horizontal="center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9" xfId="115" applyFont="1" applyBorder="1" applyAlignment="1">
      <alignment horizontal="center" vertical="center" wrapText="1"/>
      <protection/>
    </xf>
    <xf numFmtId="0" fontId="2" fillId="0" borderId="9" xfId="115" applyFont="1" applyFill="1" applyBorder="1" applyAlignment="1">
      <alignment horizontal="center" vertical="center" wrapText="1"/>
      <protection/>
    </xf>
    <xf numFmtId="0" fontId="72" fillId="0" borderId="59" xfId="115" applyFont="1" applyFill="1" applyBorder="1" applyAlignment="1">
      <alignment horizontal="left" vertical="center"/>
      <protection/>
    </xf>
    <xf numFmtId="0" fontId="72" fillId="0" borderId="60" xfId="115" applyFont="1" applyFill="1" applyBorder="1" applyAlignment="1">
      <alignment horizontal="left" vertical="center"/>
      <protection/>
    </xf>
    <xf numFmtId="0" fontId="2" fillId="0" borderId="27" xfId="115" applyFont="1" applyBorder="1" applyAlignment="1">
      <alignment horizontal="left" vertical="center" wrapText="1"/>
      <protection/>
    </xf>
    <xf numFmtId="0" fontId="2" fillId="0" borderId="18" xfId="115" applyFont="1" applyBorder="1" applyAlignment="1">
      <alignment horizontal="left" vertical="center" wrapText="1"/>
      <protection/>
    </xf>
    <xf numFmtId="0" fontId="2" fillId="0" borderId="61" xfId="115" applyFont="1" applyBorder="1" applyAlignment="1">
      <alignment horizontal="left" vertical="center" wrapText="1"/>
      <protection/>
    </xf>
    <xf numFmtId="0" fontId="2" fillId="0" borderId="25" xfId="115" applyFont="1" applyBorder="1" applyAlignment="1">
      <alignment horizontal="left" vertical="center" wrapText="1"/>
      <protection/>
    </xf>
    <xf numFmtId="0" fontId="72" fillId="0" borderId="9" xfId="115" applyFont="1" applyFill="1" applyBorder="1" applyAlignment="1">
      <alignment horizontal="center" vertical="center" wrapText="1"/>
      <protection/>
    </xf>
    <xf numFmtId="0" fontId="72" fillId="0" borderId="62" xfId="115" applyFont="1" applyBorder="1" applyAlignment="1">
      <alignment horizontal="center"/>
      <protection/>
    </xf>
    <xf numFmtId="0" fontId="3" fillId="0" borderId="62" xfId="115" applyFont="1" applyBorder="1" applyAlignment="1">
      <alignment horizontal="center"/>
      <protection/>
    </xf>
    <xf numFmtId="0" fontId="72" fillId="0" borderId="9" xfId="115" applyFont="1" applyBorder="1" applyAlignment="1">
      <alignment horizontal="center"/>
      <protection/>
    </xf>
    <xf numFmtId="0" fontId="2" fillId="0" borderId="26" xfId="113" applyFont="1" applyFill="1" applyBorder="1" applyAlignment="1">
      <alignment horizontal="center" vertical="center" wrapText="1"/>
      <protection/>
    </xf>
    <xf numFmtId="0" fontId="2" fillId="0" borderId="16" xfId="113" applyFont="1" applyFill="1" applyBorder="1" applyAlignment="1">
      <alignment horizontal="center" vertical="center" wrapText="1"/>
      <protection/>
    </xf>
    <xf numFmtId="0" fontId="2" fillId="0" borderId="63" xfId="113" applyFont="1" applyFill="1" applyBorder="1" applyAlignment="1">
      <alignment horizontal="center" vertical="center" wrapText="1"/>
      <protection/>
    </xf>
    <xf numFmtId="0" fontId="2" fillId="0" borderId="53" xfId="113" applyFont="1" applyFill="1" applyBorder="1" applyAlignment="1">
      <alignment horizontal="center" vertical="center" wrapText="1"/>
      <protection/>
    </xf>
    <xf numFmtId="0" fontId="2" fillId="0" borderId="38" xfId="113" applyFont="1" applyFill="1" applyBorder="1" applyAlignment="1">
      <alignment horizontal="center" vertical="center" wrapText="1"/>
      <protection/>
    </xf>
    <xf numFmtId="0" fontId="2" fillId="0" borderId="64" xfId="113" applyFont="1" applyFill="1" applyBorder="1" applyAlignment="1">
      <alignment horizontal="center" vertical="center" wrapText="1"/>
      <protection/>
    </xf>
  </cellXfs>
  <cellStyles count="15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10" xfId="104"/>
    <cellStyle name="Normal 11" xfId="105"/>
    <cellStyle name="Normal 12" xfId="106"/>
    <cellStyle name="Normal 13" xfId="107"/>
    <cellStyle name="Normal 14" xfId="108"/>
    <cellStyle name="Normal 15" xfId="109"/>
    <cellStyle name="Normal 16" xfId="110"/>
    <cellStyle name="Normal 2" xfId="111"/>
    <cellStyle name="Normal 2 2" xfId="112"/>
    <cellStyle name="Normal 2 6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 Table" xfId="121"/>
    <cellStyle name="Note" xfId="122"/>
    <cellStyle name="Output" xfId="123"/>
    <cellStyle name="Output Amounts" xfId="124"/>
    <cellStyle name="Percent" xfId="125"/>
    <cellStyle name="Percent [2]" xfId="126"/>
    <cellStyle name="Percent 5" xfId="127"/>
    <cellStyle name="percentage difference" xfId="128"/>
    <cellStyle name="percentage difference one decimal" xfId="129"/>
    <cellStyle name="percentage difference zero decimal" xfId="130"/>
    <cellStyle name="Pevný" xfId="131"/>
    <cellStyle name="Presentation" xfId="132"/>
    <cellStyle name="Proj" xfId="133"/>
    <cellStyle name="Publication" xfId="134"/>
    <cellStyle name="STYL1 - Style1" xfId="135"/>
    <cellStyle name="Style 1" xfId="136"/>
    <cellStyle name="Text" xfId="137"/>
    <cellStyle name="Title" xfId="138"/>
    <cellStyle name="Total" xfId="139"/>
    <cellStyle name="Warning Text" xfId="140"/>
    <cellStyle name="WebAnchor1" xfId="141"/>
    <cellStyle name="WebAnchor2" xfId="142"/>
    <cellStyle name="WebAnchor3" xfId="143"/>
    <cellStyle name="WebAnchor4" xfId="144"/>
    <cellStyle name="WebAnchor5" xfId="145"/>
    <cellStyle name="WebAnchor6" xfId="146"/>
    <cellStyle name="WebAnchor7" xfId="147"/>
    <cellStyle name="Webexclude" xfId="148"/>
    <cellStyle name="WebFN" xfId="149"/>
    <cellStyle name="WebFN1" xfId="150"/>
    <cellStyle name="WebFN2" xfId="151"/>
    <cellStyle name="WebFN3" xfId="152"/>
    <cellStyle name="WebFN4" xfId="153"/>
    <cellStyle name="WebHR" xfId="154"/>
    <cellStyle name="WebIndent1" xfId="155"/>
    <cellStyle name="WebIndent1wFN3" xfId="156"/>
    <cellStyle name="WebIndent2" xfId="157"/>
    <cellStyle name="WebNoBR" xfId="158"/>
    <cellStyle name="Záhlaví 1" xfId="159"/>
    <cellStyle name="Záhlaví 2" xfId="160"/>
    <cellStyle name="zero" xfId="161"/>
    <cellStyle name="ДАТА" xfId="162"/>
    <cellStyle name="ДЕНЕЖНЫЙ_BOPENGC" xfId="163"/>
    <cellStyle name="ЗАГОЛОВОК1" xfId="164"/>
    <cellStyle name="ЗАГОЛОВОК2" xfId="165"/>
    <cellStyle name="ИТОГОВЫЙ" xfId="166"/>
    <cellStyle name="Обычный_BOPENGC" xfId="167"/>
    <cellStyle name="ПРОЦЕНТНЫЙ_BOPENGC" xfId="168"/>
    <cellStyle name="ТЕКСТ" xfId="169"/>
    <cellStyle name="ФИКСИРОВАННЫЙ" xfId="170"/>
    <cellStyle name="ФИНАНСОВЫЙ_BOPENGC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N186"/>
  <sheetViews>
    <sheetView zoomScalePageLayoutView="0" workbookViewId="0" topLeftCell="A1">
      <selection activeCell="A2" sqref="A2:I30"/>
    </sheetView>
  </sheetViews>
  <sheetFormatPr defaultColWidth="9.140625" defaultRowHeight="12.75"/>
  <cols>
    <col min="1" max="1" width="9.7109375" style="7" customWidth="1"/>
    <col min="2" max="2" width="33.8515625" style="0" customWidth="1"/>
    <col min="3" max="3" width="11.140625" style="0" customWidth="1"/>
    <col min="4" max="4" width="11.421875" style="7" customWidth="1"/>
    <col min="5" max="5" width="11.140625" style="7" customWidth="1"/>
    <col min="6" max="6" width="11.57421875" style="7" customWidth="1"/>
    <col min="7" max="7" width="13.140625" style="7" customWidth="1"/>
    <col min="8" max="8" width="10.140625" style="7" customWidth="1"/>
    <col min="9" max="9" width="10.57421875" style="22" customWidth="1"/>
  </cols>
  <sheetData>
    <row r="2" spans="1:9" s="6" customFormat="1" ht="16.5" thickBot="1">
      <c r="A2" s="26" t="s">
        <v>131</v>
      </c>
      <c r="D2" s="10"/>
      <c r="E2" s="10"/>
      <c r="F2" s="10"/>
      <c r="G2" s="10"/>
      <c r="H2" s="10"/>
      <c r="I2" s="19"/>
    </row>
    <row r="3" spans="1:9" s="18" customFormat="1" ht="12.75">
      <c r="A3" s="14"/>
      <c r="B3" s="3"/>
      <c r="C3" s="3"/>
      <c r="D3" s="15"/>
      <c r="E3" s="15"/>
      <c r="F3" s="16"/>
      <c r="G3" s="16"/>
      <c r="H3" s="17"/>
      <c r="I3" s="20" t="s">
        <v>106</v>
      </c>
    </row>
    <row r="4" spans="1:9" ht="12.75">
      <c r="A4" s="9" t="s">
        <v>21</v>
      </c>
      <c r="B4" s="178" t="s">
        <v>39</v>
      </c>
      <c r="C4" s="27"/>
      <c r="D4" s="27"/>
      <c r="E4" s="27"/>
      <c r="F4" s="27"/>
      <c r="G4" s="28"/>
      <c r="H4" s="2" t="s">
        <v>22</v>
      </c>
      <c r="I4" s="179"/>
    </row>
    <row r="5" spans="1:9" ht="12.75">
      <c r="A5" s="9" t="s">
        <v>0</v>
      </c>
      <c r="B5" s="180">
        <v>10430</v>
      </c>
      <c r="C5" s="29"/>
      <c r="D5" s="29"/>
      <c r="E5" s="29"/>
      <c r="F5" s="29"/>
      <c r="G5" s="30"/>
      <c r="H5" s="2" t="s">
        <v>32</v>
      </c>
      <c r="I5" s="179"/>
    </row>
    <row r="6" spans="1:9" s="23" customFormat="1" ht="12.75">
      <c r="A6" s="219" t="s">
        <v>36</v>
      </c>
      <c r="B6" s="219" t="s">
        <v>31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24</v>
      </c>
      <c r="H6" s="5" t="s">
        <v>34</v>
      </c>
      <c r="I6" s="21" t="s">
        <v>35</v>
      </c>
    </row>
    <row r="7" spans="1:9" s="24" customFormat="1" ht="12.75">
      <c r="A7" s="220"/>
      <c r="B7" s="220"/>
      <c r="C7" s="4" t="s">
        <v>5</v>
      </c>
      <c r="D7" s="4" t="s">
        <v>23</v>
      </c>
      <c r="E7" s="4" t="s">
        <v>29</v>
      </c>
      <c r="F7" s="4" t="s">
        <v>29</v>
      </c>
      <c r="G7" s="4" t="s">
        <v>29</v>
      </c>
      <c r="H7" s="4" t="s">
        <v>5</v>
      </c>
      <c r="I7" s="222" t="s">
        <v>6</v>
      </c>
    </row>
    <row r="8" spans="1:9" s="24" customFormat="1" ht="45">
      <c r="A8" s="221"/>
      <c r="B8" s="221"/>
      <c r="C8" s="181" t="s">
        <v>118</v>
      </c>
      <c r="D8" s="181" t="s">
        <v>119</v>
      </c>
      <c r="E8" s="181" t="s">
        <v>120</v>
      </c>
      <c r="F8" s="181" t="s">
        <v>121</v>
      </c>
      <c r="G8" s="181" t="s">
        <v>136</v>
      </c>
      <c r="H8" s="181" t="s">
        <v>137</v>
      </c>
      <c r="I8" s="223"/>
    </row>
    <row r="9" spans="1:9" ht="12.75">
      <c r="A9" s="182">
        <v>600</v>
      </c>
      <c r="B9" s="183" t="s">
        <v>7</v>
      </c>
      <c r="C9" s="184">
        <v>14795</v>
      </c>
      <c r="D9" s="184">
        <v>16554</v>
      </c>
      <c r="E9" s="184">
        <f>D9</f>
        <v>16554</v>
      </c>
      <c r="F9" s="184">
        <v>19001</v>
      </c>
      <c r="G9" s="184">
        <v>19001</v>
      </c>
      <c r="H9" s="184">
        <v>18967</v>
      </c>
      <c r="I9" s="175">
        <f>H9-G9</f>
        <v>-34</v>
      </c>
    </row>
    <row r="10" spans="1:12" ht="12.75">
      <c r="A10" s="182">
        <v>601</v>
      </c>
      <c r="B10" s="183" t="s">
        <v>8</v>
      </c>
      <c r="C10" s="184">
        <v>2463</v>
      </c>
      <c r="D10" s="184">
        <v>2737</v>
      </c>
      <c r="E10" s="184">
        <f>D10</f>
        <v>2737</v>
      </c>
      <c r="F10" s="184">
        <v>3138</v>
      </c>
      <c r="G10" s="184">
        <v>3138</v>
      </c>
      <c r="H10" s="184">
        <v>3090</v>
      </c>
      <c r="I10" s="175">
        <f aca="true" t="shared" si="0" ref="I10:I25">H10-G10</f>
        <v>-48</v>
      </c>
      <c r="L10" s="119"/>
    </row>
    <row r="11" spans="1:12" ht="12.75">
      <c r="A11" s="182">
        <v>602</v>
      </c>
      <c r="B11" s="183" t="s">
        <v>9</v>
      </c>
      <c r="C11" s="184">
        <v>5916</v>
      </c>
      <c r="D11" s="184">
        <v>5412</v>
      </c>
      <c r="E11" s="184">
        <f>D11</f>
        <v>5412</v>
      </c>
      <c r="F11" s="184">
        <v>6316</v>
      </c>
      <c r="G11" s="184">
        <v>6316</v>
      </c>
      <c r="H11" s="184">
        <v>5321</v>
      </c>
      <c r="I11" s="175">
        <f t="shared" si="0"/>
        <v>-995</v>
      </c>
      <c r="L11" t="s">
        <v>109</v>
      </c>
    </row>
    <row r="12" spans="1:9" ht="12.75">
      <c r="A12" s="182">
        <v>603</v>
      </c>
      <c r="B12" s="183" t="s">
        <v>10</v>
      </c>
      <c r="C12" s="184"/>
      <c r="D12" s="184"/>
      <c r="E12" s="184"/>
      <c r="F12" s="184"/>
      <c r="G12" s="184"/>
      <c r="H12" s="184"/>
      <c r="I12" s="175">
        <f t="shared" si="0"/>
        <v>0</v>
      </c>
    </row>
    <row r="13" spans="1:12" ht="12.75">
      <c r="A13" s="182">
        <v>604</v>
      </c>
      <c r="B13" s="183" t="s">
        <v>11</v>
      </c>
      <c r="C13" s="184"/>
      <c r="D13" s="184"/>
      <c r="E13" s="184"/>
      <c r="F13" s="184"/>
      <c r="G13" s="184"/>
      <c r="H13" s="184"/>
      <c r="I13" s="175">
        <f t="shared" si="0"/>
        <v>0</v>
      </c>
      <c r="L13" s="119"/>
    </row>
    <row r="14" spans="1:9" ht="12.75">
      <c r="A14" s="182">
        <v>605</v>
      </c>
      <c r="B14" s="183" t="s">
        <v>12</v>
      </c>
      <c r="C14" s="184"/>
      <c r="D14" s="184"/>
      <c r="E14" s="184"/>
      <c r="F14" s="184"/>
      <c r="G14" s="184"/>
      <c r="H14" s="184"/>
      <c r="I14" s="175">
        <f t="shared" si="0"/>
        <v>0</v>
      </c>
    </row>
    <row r="15" spans="1:9" ht="12.75">
      <c r="A15" s="182">
        <v>606</v>
      </c>
      <c r="B15" s="183" t="s">
        <v>13</v>
      </c>
      <c r="C15" s="184">
        <v>450</v>
      </c>
      <c r="D15" s="184"/>
      <c r="E15" s="184"/>
      <c r="F15" s="184">
        <v>0</v>
      </c>
      <c r="G15" s="184"/>
      <c r="H15" s="184"/>
      <c r="I15" s="175">
        <f t="shared" si="0"/>
        <v>0</v>
      </c>
    </row>
    <row r="16" spans="1:12" s="25" customFormat="1" ht="12.75">
      <c r="A16" s="172" t="s">
        <v>14</v>
      </c>
      <c r="B16" s="185" t="s">
        <v>15</v>
      </c>
      <c r="C16" s="186">
        <f aca="true" t="shared" si="1" ref="C16:H16">SUM(C9:C15)</f>
        <v>23624</v>
      </c>
      <c r="D16" s="186">
        <f t="shared" si="1"/>
        <v>24703</v>
      </c>
      <c r="E16" s="186">
        <f t="shared" si="1"/>
        <v>24703</v>
      </c>
      <c r="F16" s="186">
        <f t="shared" si="1"/>
        <v>28455</v>
      </c>
      <c r="G16" s="186">
        <f t="shared" si="1"/>
        <v>28455</v>
      </c>
      <c r="H16" s="186">
        <f t="shared" si="1"/>
        <v>27378</v>
      </c>
      <c r="I16" s="175">
        <f t="shared" si="0"/>
        <v>-1077</v>
      </c>
      <c r="L16" s="25">
        <v>14</v>
      </c>
    </row>
    <row r="17" spans="1:9" ht="12.75">
      <c r="A17" s="182">
        <v>230</v>
      </c>
      <c r="B17" s="183" t="s">
        <v>16</v>
      </c>
      <c r="C17" s="184"/>
      <c r="D17" s="184"/>
      <c r="E17" s="184"/>
      <c r="F17" s="184"/>
      <c r="G17" s="184"/>
      <c r="H17" s="184"/>
      <c r="I17" s="175">
        <f t="shared" si="0"/>
        <v>0</v>
      </c>
    </row>
    <row r="18" spans="1:10" ht="12.75">
      <c r="A18" s="182">
        <v>231</v>
      </c>
      <c r="B18" s="183" t="s">
        <v>17</v>
      </c>
      <c r="C18" s="184"/>
      <c r="D18" s="184"/>
      <c r="E18" s="184"/>
      <c r="F18" s="184">
        <v>0</v>
      </c>
      <c r="G18" s="184">
        <v>0</v>
      </c>
      <c r="H18" s="184">
        <v>0</v>
      </c>
      <c r="I18" s="175">
        <f t="shared" si="0"/>
        <v>0</v>
      </c>
      <c r="J18" s="119"/>
    </row>
    <row r="19" spans="1:9" ht="21.75">
      <c r="A19" s="187" t="s">
        <v>19</v>
      </c>
      <c r="B19" s="188" t="s">
        <v>25</v>
      </c>
      <c r="C19" s="189"/>
      <c r="D19" s="189"/>
      <c r="E19" s="189"/>
      <c r="F19" s="189"/>
      <c r="G19" s="189"/>
      <c r="H19" s="189"/>
      <c r="I19" s="175">
        <f t="shared" si="0"/>
        <v>0</v>
      </c>
    </row>
    <row r="20" spans="1:9" ht="12.75">
      <c r="A20" s="182">
        <v>230</v>
      </c>
      <c r="B20" s="183" t="s">
        <v>16</v>
      </c>
      <c r="C20" s="189"/>
      <c r="D20" s="189"/>
      <c r="E20" s="189"/>
      <c r="F20" s="189"/>
      <c r="G20" s="189"/>
      <c r="H20" s="189"/>
      <c r="I20" s="175">
        <f t="shared" si="0"/>
        <v>0</v>
      </c>
    </row>
    <row r="21" spans="1:9" ht="12.75">
      <c r="A21" s="182">
        <v>231</v>
      </c>
      <c r="B21" s="183" t="s">
        <v>17</v>
      </c>
      <c r="C21" s="189"/>
      <c r="D21" s="189"/>
      <c r="E21" s="189"/>
      <c r="F21" s="189"/>
      <c r="G21" s="189"/>
      <c r="H21" s="189"/>
      <c r="I21" s="175">
        <f t="shared" si="0"/>
        <v>0</v>
      </c>
    </row>
    <row r="22" spans="1:9" ht="12.75">
      <c r="A22" s="182">
        <v>232</v>
      </c>
      <c r="B22" s="183" t="s">
        <v>18</v>
      </c>
      <c r="C22" s="189">
        <v>511</v>
      </c>
      <c r="D22" s="189"/>
      <c r="E22" s="189"/>
      <c r="F22" s="189">
        <v>300</v>
      </c>
      <c r="G22" s="189">
        <v>300</v>
      </c>
      <c r="H22" s="189">
        <v>300</v>
      </c>
      <c r="I22" s="175">
        <f t="shared" si="0"/>
        <v>0</v>
      </c>
    </row>
    <row r="23" spans="1:9" ht="12.75">
      <c r="A23" s="187" t="s">
        <v>19</v>
      </c>
      <c r="B23" s="188" t="s">
        <v>26</v>
      </c>
      <c r="C23" s="189"/>
      <c r="D23" s="189"/>
      <c r="E23" s="189"/>
      <c r="F23" s="189"/>
      <c r="G23" s="189"/>
      <c r="H23" s="189"/>
      <c r="I23" s="175">
        <f t="shared" si="0"/>
        <v>0</v>
      </c>
    </row>
    <row r="24" spans="1:10" s="25" customFormat="1" ht="12.75">
      <c r="A24" s="172" t="s">
        <v>20</v>
      </c>
      <c r="B24" s="173" t="s">
        <v>33</v>
      </c>
      <c r="C24" s="174">
        <f>C21</f>
        <v>0</v>
      </c>
      <c r="D24" s="174">
        <f>SUM(D20:D23)</f>
        <v>0</v>
      </c>
      <c r="E24" s="174">
        <f>SUM(E20:E23)</f>
        <v>0</v>
      </c>
      <c r="F24" s="174">
        <f>SUM(F18:F23)</f>
        <v>300</v>
      </c>
      <c r="G24" s="174">
        <f>SUM(G18:G23)</f>
        <v>300</v>
      </c>
      <c r="H24" s="174">
        <f>SUM(H18:H23)</f>
        <v>300</v>
      </c>
      <c r="I24" s="175">
        <f t="shared" si="0"/>
        <v>0</v>
      </c>
      <c r="J24" s="174"/>
    </row>
    <row r="25" spans="1:9" ht="12.75">
      <c r="A25" s="224" t="s">
        <v>27</v>
      </c>
      <c r="B25" s="225"/>
      <c r="C25" s="176"/>
      <c r="D25" s="176"/>
      <c r="E25" s="176"/>
      <c r="F25" s="176"/>
      <c r="G25" s="176"/>
      <c r="H25" s="176"/>
      <c r="I25" s="175">
        <f t="shared" si="0"/>
        <v>0</v>
      </c>
    </row>
    <row r="26" spans="1:10" s="25" customFormat="1" ht="18.75" customHeight="1" thickBot="1">
      <c r="A26" s="226" t="s">
        <v>28</v>
      </c>
      <c r="B26" s="227"/>
      <c r="C26" s="177">
        <f>C16+C24+C22</f>
        <v>24135</v>
      </c>
      <c r="D26" s="177">
        <f aca="true" t="shared" si="2" ref="D26:I26">D16+D24</f>
        <v>24703</v>
      </c>
      <c r="E26" s="177">
        <f t="shared" si="2"/>
        <v>24703</v>
      </c>
      <c r="F26" s="177">
        <f t="shared" si="2"/>
        <v>28755</v>
      </c>
      <c r="G26" s="177">
        <f t="shared" si="2"/>
        <v>28755</v>
      </c>
      <c r="H26" s="177">
        <f t="shared" si="2"/>
        <v>27678</v>
      </c>
      <c r="I26" s="177">
        <f t="shared" si="2"/>
        <v>-1077</v>
      </c>
      <c r="J26" s="120"/>
    </row>
    <row r="27" spans="1:9" ht="11.25" customHeight="1">
      <c r="A27" s="230" t="s">
        <v>54</v>
      </c>
      <c r="B27" s="231"/>
      <c r="C27" s="47" t="s">
        <v>55</v>
      </c>
      <c r="D27" s="236" t="s">
        <v>97</v>
      </c>
      <c r="E27" s="237"/>
      <c r="F27" s="239" t="s">
        <v>95</v>
      </c>
      <c r="G27" s="47" t="s">
        <v>55</v>
      </c>
      <c r="H27" s="236" t="s">
        <v>98</v>
      </c>
      <c r="I27" s="237"/>
    </row>
    <row r="28" spans="1:9" ht="12.75">
      <c r="A28" s="232"/>
      <c r="B28" s="233"/>
      <c r="C28" s="47" t="s">
        <v>56</v>
      </c>
      <c r="D28" s="242"/>
      <c r="E28" s="243"/>
      <c r="F28" s="240"/>
      <c r="G28" s="47" t="s">
        <v>56</v>
      </c>
      <c r="H28" s="242"/>
      <c r="I28" s="243"/>
    </row>
    <row r="29" spans="1:9" ht="12.75">
      <c r="A29" s="234"/>
      <c r="B29" s="235"/>
      <c r="C29" s="47" t="s">
        <v>57</v>
      </c>
      <c r="D29" s="236" t="s">
        <v>138</v>
      </c>
      <c r="E29" s="237"/>
      <c r="F29" s="241"/>
      <c r="G29" s="47" t="s">
        <v>57</v>
      </c>
      <c r="H29" s="236" t="str">
        <f>D29</f>
        <v>15.02.2023</v>
      </c>
      <c r="I29" s="237"/>
    </row>
    <row r="34" ht="12.75">
      <c r="N34" t="s">
        <v>108</v>
      </c>
    </row>
    <row r="35" ht="12.75">
      <c r="B35" t="s">
        <v>107</v>
      </c>
    </row>
    <row r="38" spans="1:9" ht="15.75">
      <c r="A38" s="122"/>
      <c r="B38" s="123"/>
      <c r="C38" s="123"/>
      <c r="D38" s="124"/>
      <c r="E38" s="124"/>
      <c r="F38" s="124"/>
      <c r="G38" s="124"/>
      <c r="H38" s="124"/>
      <c r="I38" s="125"/>
    </row>
    <row r="39" spans="1:9" ht="12.75">
      <c r="A39" s="8"/>
      <c r="B39" s="1"/>
      <c r="C39" s="1"/>
      <c r="D39" s="8"/>
      <c r="E39" s="8"/>
      <c r="F39" s="12"/>
      <c r="G39" s="13"/>
      <c r="H39" s="11"/>
      <c r="I39" s="126"/>
    </row>
    <row r="40" spans="1:9" ht="12.75">
      <c r="A40" s="8"/>
      <c r="B40" s="1"/>
      <c r="C40" s="1"/>
      <c r="D40" s="8"/>
      <c r="E40" s="8"/>
      <c r="F40" s="12"/>
      <c r="G40" s="12"/>
      <c r="H40" s="12"/>
      <c r="I40" s="127"/>
    </row>
    <row r="41" spans="1:10" ht="12.75">
      <c r="A41" s="128"/>
      <c r="B41" s="135"/>
      <c r="C41" s="27"/>
      <c r="D41" s="27"/>
      <c r="E41" s="27"/>
      <c r="F41" s="27"/>
      <c r="G41" s="27"/>
      <c r="H41" s="128"/>
      <c r="I41" s="136"/>
      <c r="J41" s="18"/>
    </row>
    <row r="42" spans="1:10" ht="12.75">
      <c r="A42" s="128"/>
      <c r="B42" s="137"/>
      <c r="C42" s="27"/>
      <c r="D42" s="27"/>
      <c r="E42" s="27"/>
      <c r="F42" s="27"/>
      <c r="G42" s="27"/>
      <c r="H42" s="128"/>
      <c r="I42" s="136"/>
      <c r="J42" s="18"/>
    </row>
    <row r="43" spans="1:10" ht="12.75">
      <c r="A43" s="228"/>
      <c r="B43" s="228"/>
      <c r="C43" s="129"/>
      <c r="D43" s="129"/>
      <c r="E43" s="129"/>
      <c r="F43" s="129"/>
      <c r="G43" s="129"/>
      <c r="H43" s="129"/>
      <c r="I43" s="130"/>
      <c r="J43" s="18"/>
    </row>
    <row r="44" spans="1:10" ht="12.75">
      <c r="A44" s="228"/>
      <c r="B44" s="228"/>
      <c r="C44" s="131"/>
      <c r="D44" s="131"/>
      <c r="E44" s="131"/>
      <c r="F44" s="131"/>
      <c r="G44" s="131"/>
      <c r="H44" s="131"/>
      <c r="I44" s="229"/>
      <c r="J44" s="18"/>
    </row>
    <row r="45" spans="1:10" ht="12.75">
      <c r="A45" s="228"/>
      <c r="B45" s="228"/>
      <c r="C45" s="138"/>
      <c r="D45" s="138"/>
      <c r="E45" s="138"/>
      <c r="F45" s="138"/>
      <c r="G45" s="138"/>
      <c r="H45" s="138"/>
      <c r="I45" s="229"/>
      <c r="J45" s="18"/>
    </row>
    <row r="46" spans="1:10" ht="12.75">
      <c r="A46" s="12"/>
      <c r="B46" s="139"/>
      <c r="C46" s="140"/>
      <c r="D46" s="140"/>
      <c r="E46" s="140"/>
      <c r="F46" s="140"/>
      <c r="G46" s="140"/>
      <c r="H46" s="140"/>
      <c r="I46" s="141"/>
      <c r="J46" s="18"/>
    </row>
    <row r="47" spans="1:10" ht="12.75">
      <c r="A47" s="12"/>
      <c r="B47" s="139"/>
      <c r="C47" s="140"/>
      <c r="D47" s="140"/>
      <c r="E47" s="140"/>
      <c r="F47" s="140"/>
      <c r="G47" s="140"/>
      <c r="H47" s="140"/>
      <c r="I47" s="141"/>
      <c r="J47" s="18"/>
    </row>
    <row r="48" spans="1:10" ht="12.75">
      <c r="A48" s="12"/>
      <c r="B48" s="139"/>
      <c r="C48" s="140"/>
      <c r="D48" s="140"/>
      <c r="E48" s="140"/>
      <c r="F48" s="140"/>
      <c r="G48" s="140"/>
      <c r="H48" s="140"/>
      <c r="I48" s="141"/>
      <c r="J48" s="18"/>
    </row>
    <row r="49" spans="1:10" ht="12.75">
      <c r="A49" s="12"/>
      <c r="B49" s="139"/>
      <c r="C49" s="140"/>
      <c r="D49" s="140"/>
      <c r="E49" s="140"/>
      <c r="F49" s="140"/>
      <c r="G49" s="140"/>
      <c r="H49" s="140"/>
      <c r="I49" s="141"/>
      <c r="J49" s="18"/>
    </row>
    <row r="50" spans="1:10" ht="12.75">
      <c r="A50" s="12"/>
      <c r="B50" s="139"/>
      <c r="C50" s="140"/>
      <c r="D50" s="140"/>
      <c r="E50" s="140"/>
      <c r="F50" s="140"/>
      <c r="G50" s="140"/>
      <c r="H50" s="140"/>
      <c r="I50" s="141"/>
      <c r="J50" s="18"/>
    </row>
    <row r="51" spans="1:10" ht="12.75">
      <c r="A51" s="12"/>
      <c r="B51" s="139"/>
      <c r="C51" s="140"/>
      <c r="D51" s="140"/>
      <c r="E51" s="140"/>
      <c r="F51" s="140"/>
      <c r="G51" s="140"/>
      <c r="H51" s="140"/>
      <c r="I51" s="141"/>
      <c r="J51" s="18"/>
    </row>
    <row r="52" spans="1:10" ht="12.75">
      <c r="A52" s="12"/>
      <c r="B52" s="139"/>
      <c r="C52" s="140"/>
      <c r="D52" s="140"/>
      <c r="E52" s="140"/>
      <c r="F52" s="140"/>
      <c r="G52" s="140"/>
      <c r="H52" s="140"/>
      <c r="I52" s="141"/>
      <c r="J52" s="18"/>
    </row>
    <row r="53" spans="1:10" ht="12.75">
      <c r="A53" s="142"/>
      <c r="B53" s="142"/>
      <c r="C53" s="143"/>
      <c r="D53" s="143"/>
      <c r="E53" s="143"/>
      <c r="F53" s="143"/>
      <c r="G53" s="143"/>
      <c r="H53" s="143"/>
      <c r="I53" s="141"/>
      <c r="J53" s="18"/>
    </row>
    <row r="54" spans="1:10" ht="12.75">
      <c r="A54" s="12"/>
      <c r="B54" s="139"/>
      <c r="C54" s="140"/>
      <c r="D54" s="140"/>
      <c r="E54" s="140"/>
      <c r="F54" s="140"/>
      <c r="G54" s="140"/>
      <c r="H54" s="140"/>
      <c r="I54" s="141"/>
      <c r="J54" s="18"/>
    </row>
    <row r="55" spans="1:10" ht="12.75">
      <c r="A55" s="12"/>
      <c r="B55" s="139"/>
      <c r="C55" s="140"/>
      <c r="D55" s="140"/>
      <c r="E55" s="140"/>
      <c r="F55" s="140"/>
      <c r="G55" s="140"/>
      <c r="H55" s="140"/>
      <c r="I55" s="141"/>
      <c r="J55" s="18"/>
    </row>
    <row r="56" spans="1:10" ht="12.75">
      <c r="A56" s="12"/>
      <c r="B56" s="139"/>
      <c r="C56" s="140"/>
      <c r="D56" s="140"/>
      <c r="E56" s="140"/>
      <c r="F56" s="140"/>
      <c r="G56" s="140"/>
      <c r="H56" s="140"/>
      <c r="I56" s="141"/>
      <c r="J56" s="18"/>
    </row>
    <row r="57" spans="1:10" ht="12.75">
      <c r="A57" s="144"/>
      <c r="B57" s="145"/>
      <c r="C57" s="146"/>
      <c r="D57" s="146"/>
      <c r="E57" s="146"/>
      <c r="F57" s="146"/>
      <c r="G57" s="146"/>
      <c r="H57" s="146"/>
      <c r="I57" s="141"/>
      <c r="J57" s="18"/>
    </row>
    <row r="58" spans="1:10" ht="12.75">
      <c r="A58" s="12"/>
      <c r="B58" s="139"/>
      <c r="C58" s="146"/>
      <c r="D58" s="146"/>
      <c r="E58" s="146"/>
      <c r="F58" s="146"/>
      <c r="G58" s="146"/>
      <c r="H58" s="146"/>
      <c r="I58" s="141"/>
      <c r="J58" s="18"/>
    </row>
    <row r="59" spans="1:10" ht="12.75">
      <c r="A59" s="12"/>
      <c r="B59" s="139"/>
      <c r="C59" s="146"/>
      <c r="D59" s="146"/>
      <c r="E59" s="146"/>
      <c r="F59" s="146"/>
      <c r="G59" s="146"/>
      <c r="H59" s="146"/>
      <c r="I59" s="141"/>
      <c r="J59" s="18"/>
    </row>
    <row r="60" spans="1:10" ht="12.75">
      <c r="A60" s="12"/>
      <c r="B60" s="139"/>
      <c r="C60" s="146"/>
      <c r="D60" s="146"/>
      <c r="E60" s="146"/>
      <c r="F60" s="146"/>
      <c r="G60" s="146"/>
      <c r="H60" s="146"/>
      <c r="I60" s="141"/>
      <c r="J60" s="18"/>
    </row>
    <row r="61" spans="1:10" ht="12.75">
      <c r="A61" s="144"/>
      <c r="B61" s="145"/>
      <c r="C61" s="146"/>
      <c r="D61" s="146"/>
      <c r="E61" s="146"/>
      <c r="F61" s="146"/>
      <c r="G61" s="146"/>
      <c r="H61" s="146"/>
      <c r="I61" s="141"/>
      <c r="J61" s="18"/>
    </row>
    <row r="62" spans="1:10" ht="12.75">
      <c r="A62" s="142"/>
      <c r="B62" s="147"/>
      <c r="C62" s="148"/>
      <c r="D62" s="148"/>
      <c r="E62" s="148"/>
      <c r="F62" s="148"/>
      <c r="G62" s="148"/>
      <c r="H62" s="148"/>
      <c r="I62" s="141"/>
      <c r="J62" s="18"/>
    </row>
    <row r="63" spans="1:10" ht="12.75">
      <c r="A63" s="238"/>
      <c r="B63" s="238"/>
      <c r="C63" s="149"/>
      <c r="D63" s="149"/>
      <c r="E63" s="149"/>
      <c r="F63" s="149"/>
      <c r="G63" s="149"/>
      <c r="H63" s="149"/>
      <c r="I63" s="150"/>
      <c r="J63" s="18"/>
    </row>
    <row r="64" spans="1:10" ht="12.75">
      <c r="A64" s="215"/>
      <c r="B64" s="215"/>
      <c r="C64" s="148"/>
      <c r="D64" s="148"/>
      <c r="E64" s="148"/>
      <c r="F64" s="148"/>
      <c r="G64" s="148"/>
      <c r="H64" s="148"/>
      <c r="I64" s="148"/>
      <c r="J64" s="18"/>
    </row>
    <row r="65" spans="1:10" ht="12.75">
      <c r="A65" s="128"/>
      <c r="B65" s="151"/>
      <c r="C65" s="151"/>
      <c r="D65" s="152"/>
      <c r="E65" s="152"/>
      <c r="F65" s="152"/>
      <c r="G65" s="152"/>
      <c r="H65" s="152"/>
      <c r="I65" s="153"/>
      <c r="J65" s="18"/>
    </row>
    <row r="66" spans="1:10" ht="12.75">
      <c r="A66" s="216"/>
      <c r="B66" s="216"/>
      <c r="C66" s="132"/>
      <c r="D66" s="217"/>
      <c r="E66" s="217"/>
      <c r="F66" s="216"/>
      <c r="G66" s="132"/>
      <c r="H66" s="217"/>
      <c r="I66" s="217"/>
      <c r="J66" s="18"/>
    </row>
    <row r="67" spans="1:10" ht="12.75">
      <c r="A67" s="216"/>
      <c r="B67" s="216"/>
      <c r="C67" s="132"/>
      <c r="D67" s="218"/>
      <c r="E67" s="218"/>
      <c r="F67" s="216"/>
      <c r="G67" s="132"/>
      <c r="H67" s="218"/>
      <c r="I67" s="218"/>
      <c r="J67" s="18"/>
    </row>
    <row r="68" spans="1:10" ht="12.75">
      <c r="A68" s="216"/>
      <c r="B68" s="216"/>
      <c r="C68" s="132"/>
      <c r="D68" s="217"/>
      <c r="E68" s="217"/>
      <c r="F68" s="216"/>
      <c r="G68" s="132"/>
      <c r="H68" s="217"/>
      <c r="I68" s="217"/>
      <c r="J68" s="18"/>
    </row>
    <row r="69" spans="1:10" ht="12.75">
      <c r="A69" s="154"/>
      <c r="B69" s="155"/>
      <c r="C69" s="155"/>
      <c r="D69" s="154"/>
      <c r="E69" s="154"/>
      <c r="F69" s="154"/>
      <c r="G69" s="154"/>
      <c r="H69" s="154"/>
      <c r="I69" s="156"/>
      <c r="J69" s="18"/>
    </row>
    <row r="70" spans="1:10" ht="12.75">
      <c r="A70" s="154"/>
      <c r="B70" s="155"/>
      <c r="C70" s="155"/>
      <c r="D70" s="154"/>
      <c r="E70" s="154"/>
      <c r="F70" s="154"/>
      <c r="G70" s="154"/>
      <c r="H70" s="154"/>
      <c r="I70" s="156"/>
      <c r="J70" s="18"/>
    </row>
    <row r="71" spans="1:10" ht="15.75">
      <c r="A71" s="157"/>
      <c r="B71" s="158"/>
      <c r="C71" s="158"/>
      <c r="D71" s="159"/>
      <c r="E71" s="159"/>
      <c r="F71" s="159"/>
      <c r="G71" s="159"/>
      <c r="H71" s="159"/>
      <c r="I71" s="160"/>
      <c r="J71" s="18"/>
    </row>
    <row r="72" spans="1:10" ht="12.75">
      <c r="A72" s="8"/>
      <c r="B72" s="1"/>
      <c r="C72" s="1"/>
      <c r="D72" s="8"/>
      <c r="E72" s="8"/>
      <c r="F72" s="12"/>
      <c r="G72" s="13"/>
      <c r="H72" s="12"/>
      <c r="I72" s="161"/>
      <c r="J72" s="18"/>
    </row>
    <row r="73" spans="1:10" ht="12.75">
      <c r="A73" s="8"/>
      <c r="B73" s="1"/>
      <c r="C73" s="1"/>
      <c r="D73" s="8"/>
      <c r="E73" s="8"/>
      <c r="F73" s="12"/>
      <c r="G73" s="12"/>
      <c r="H73" s="12"/>
      <c r="I73" s="127"/>
      <c r="J73" s="18"/>
    </row>
    <row r="74" spans="1:10" ht="12.75">
      <c r="A74" s="128"/>
      <c r="B74" s="135"/>
      <c r="C74" s="27"/>
      <c r="D74" s="27"/>
      <c r="E74" s="27"/>
      <c r="F74" s="27"/>
      <c r="G74" s="27"/>
      <c r="H74" s="128"/>
      <c r="I74" s="136"/>
      <c r="J74" s="18"/>
    </row>
    <row r="75" spans="1:10" ht="12.75">
      <c r="A75" s="128"/>
      <c r="B75" s="137"/>
      <c r="C75" s="27"/>
      <c r="D75" s="27"/>
      <c r="E75" s="27"/>
      <c r="F75" s="27"/>
      <c r="G75" s="27"/>
      <c r="H75" s="128"/>
      <c r="I75" s="136"/>
      <c r="J75" s="18"/>
    </row>
    <row r="76" spans="1:10" ht="12.75">
      <c r="A76" s="228"/>
      <c r="B76" s="228"/>
      <c r="C76" s="129"/>
      <c r="D76" s="129"/>
      <c r="E76" s="129"/>
      <c r="F76" s="129"/>
      <c r="G76" s="129"/>
      <c r="H76" s="129"/>
      <c r="I76" s="130"/>
      <c r="J76" s="18"/>
    </row>
    <row r="77" spans="1:10" ht="12.75">
      <c r="A77" s="228"/>
      <c r="B77" s="228"/>
      <c r="C77" s="131"/>
      <c r="D77" s="131"/>
      <c r="E77" s="131"/>
      <c r="F77" s="131"/>
      <c r="G77" s="131"/>
      <c r="H77" s="131"/>
      <c r="I77" s="229"/>
      <c r="J77" s="18"/>
    </row>
    <row r="78" spans="1:10" ht="12.75">
      <c r="A78" s="228"/>
      <c r="B78" s="228"/>
      <c r="C78" s="138"/>
      <c r="D78" s="138"/>
      <c r="E78" s="138"/>
      <c r="F78" s="138"/>
      <c r="G78" s="138"/>
      <c r="H78" s="138"/>
      <c r="I78" s="229"/>
      <c r="J78" s="18"/>
    </row>
    <row r="79" spans="1:10" ht="12.75">
      <c r="A79" s="12"/>
      <c r="B79" s="139"/>
      <c r="C79" s="140"/>
      <c r="D79" s="140"/>
      <c r="E79" s="140"/>
      <c r="F79" s="140"/>
      <c r="G79" s="140"/>
      <c r="H79" s="140"/>
      <c r="I79" s="141"/>
      <c r="J79" s="18"/>
    </row>
    <row r="80" spans="1:10" ht="12.75">
      <c r="A80" s="12"/>
      <c r="B80" s="139"/>
      <c r="C80" s="140"/>
      <c r="D80" s="140"/>
      <c r="E80" s="140"/>
      <c r="F80" s="140"/>
      <c r="G80" s="140"/>
      <c r="H80" s="140"/>
      <c r="I80" s="141"/>
      <c r="J80" s="18"/>
    </row>
    <row r="81" spans="1:10" ht="12.75">
      <c r="A81" s="12"/>
      <c r="B81" s="139"/>
      <c r="C81" s="140"/>
      <c r="D81" s="140"/>
      <c r="E81" s="140"/>
      <c r="F81" s="140"/>
      <c r="G81" s="140"/>
      <c r="H81" s="140"/>
      <c r="I81" s="141"/>
      <c r="J81" s="18"/>
    </row>
    <row r="82" spans="1:10" ht="12.75">
      <c r="A82" s="12"/>
      <c r="B82" s="139"/>
      <c r="C82" s="140"/>
      <c r="D82" s="140"/>
      <c r="E82" s="140"/>
      <c r="F82" s="140"/>
      <c r="G82" s="140"/>
      <c r="H82" s="140"/>
      <c r="I82" s="141"/>
      <c r="J82" s="18"/>
    </row>
    <row r="83" spans="1:10" ht="12.75">
      <c r="A83" s="12"/>
      <c r="B83" s="139"/>
      <c r="C83" s="140"/>
      <c r="D83" s="140"/>
      <c r="E83" s="140"/>
      <c r="F83" s="140"/>
      <c r="G83" s="140"/>
      <c r="H83" s="140"/>
      <c r="I83" s="141"/>
      <c r="J83" s="18"/>
    </row>
    <row r="84" spans="1:10" ht="12.75">
      <c r="A84" s="12"/>
      <c r="B84" s="139"/>
      <c r="C84" s="140"/>
      <c r="D84" s="140"/>
      <c r="E84" s="140"/>
      <c r="F84" s="140"/>
      <c r="G84" s="140"/>
      <c r="H84" s="140"/>
      <c r="I84" s="141"/>
      <c r="J84" s="18"/>
    </row>
    <row r="85" spans="1:10" ht="12.75">
      <c r="A85" s="12"/>
      <c r="B85" s="139"/>
      <c r="C85" s="140"/>
      <c r="D85" s="140"/>
      <c r="E85" s="140"/>
      <c r="F85" s="140"/>
      <c r="G85" s="140"/>
      <c r="H85" s="140"/>
      <c r="I85" s="141"/>
      <c r="J85" s="18"/>
    </row>
    <row r="86" spans="1:10" ht="12.75">
      <c r="A86" s="142"/>
      <c r="B86" s="142"/>
      <c r="C86" s="143"/>
      <c r="D86" s="143"/>
      <c r="E86" s="143"/>
      <c r="F86" s="143"/>
      <c r="G86" s="143"/>
      <c r="H86" s="143"/>
      <c r="I86" s="141"/>
      <c r="J86" s="18"/>
    </row>
    <row r="87" spans="1:10" ht="12.75">
      <c r="A87" s="12"/>
      <c r="B87" s="139"/>
      <c r="C87" s="140"/>
      <c r="D87" s="140"/>
      <c r="E87" s="140"/>
      <c r="F87" s="140"/>
      <c r="G87" s="140"/>
      <c r="H87" s="140"/>
      <c r="I87" s="141"/>
      <c r="J87" s="18"/>
    </row>
    <row r="88" spans="1:10" ht="12.75">
      <c r="A88" s="12"/>
      <c r="B88" s="139"/>
      <c r="C88" s="140"/>
      <c r="D88" s="140"/>
      <c r="E88" s="140"/>
      <c r="F88" s="140"/>
      <c r="G88" s="140"/>
      <c r="H88" s="140"/>
      <c r="I88" s="141"/>
      <c r="J88" s="18"/>
    </row>
    <row r="89" spans="1:10" ht="12.75">
      <c r="A89" s="12"/>
      <c r="B89" s="139"/>
      <c r="C89" s="140"/>
      <c r="D89" s="140"/>
      <c r="E89" s="140"/>
      <c r="F89" s="140"/>
      <c r="G89" s="140"/>
      <c r="H89" s="140"/>
      <c r="I89" s="141"/>
      <c r="J89" s="18"/>
    </row>
    <row r="90" spans="1:10" ht="12.75">
      <c r="A90" s="144"/>
      <c r="B90" s="145"/>
      <c r="C90" s="146"/>
      <c r="D90" s="146"/>
      <c r="E90" s="146"/>
      <c r="F90" s="146"/>
      <c r="G90" s="146"/>
      <c r="H90" s="146"/>
      <c r="I90" s="141"/>
      <c r="J90" s="18"/>
    </row>
    <row r="91" spans="1:10" ht="12.75">
      <c r="A91" s="12"/>
      <c r="B91" s="139"/>
      <c r="C91" s="146"/>
      <c r="D91" s="146"/>
      <c r="E91" s="146"/>
      <c r="F91" s="146"/>
      <c r="G91" s="146"/>
      <c r="H91" s="146"/>
      <c r="I91" s="141"/>
      <c r="J91" s="18"/>
    </row>
    <row r="92" spans="1:10" ht="12.75">
      <c r="A92" s="12"/>
      <c r="B92" s="139"/>
      <c r="C92" s="146"/>
      <c r="D92" s="146"/>
      <c r="E92" s="146"/>
      <c r="F92" s="146"/>
      <c r="G92" s="146"/>
      <c r="H92" s="146"/>
      <c r="I92" s="141"/>
      <c r="J92" s="18"/>
    </row>
    <row r="93" spans="1:10" ht="12.75">
      <c r="A93" s="12"/>
      <c r="B93" s="139"/>
      <c r="C93" s="146"/>
      <c r="D93" s="146"/>
      <c r="E93" s="146"/>
      <c r="F93" s="146"/>
      <c r="G93" s="146"/>
      <c r="H93" s="146"/>
      <c r="I93" s="141"/>
      <c r="J93" s="18"/>
    </row>
    <row r="94" spans="1:10" ht="12.75">
      <c r="A94" s="144"/>
      <c r="B94" s="145"/>
      <c r="C94" s="146"/>
      <c r="D94" s="146"/>
      <c r="E94" s="146"/>
      <c r="F94" s="146"/>
      <c r="G94" s="146"/>
      <c r="H94" s="146"/>
      <c r="I94" s="141"/>
      <c r="J94" s="18"/>
    </row>
    <row r="95" spans="1:10" ht="12.75">
      <c r="A95" s="142"/>
      <c r="B95" s="147"/>
      <c r="C95" s="148"/>
      <c r="D95" s="148"/>
      <c r="E95" s="148"/>
      <c r="F95" s="148"/>
      <c r="G95" s="148"/>
      <c r="H95" s="148"/>
      <c r="I95" s="141"/>
      <c r="J95" s="18"/>
    </row>
    <row r="96" spans="1:10" ht="12.75">
      <c r="A96" s="238"/>
      <c r="B96" s="238"/>
      <c r="C96" s="149"/>
      <c r="D96" s="149"/>
      <c r="E96" s="149"/>
      <c r="F96" s="149"/>
      <c r="G96" s="149"/>
      <c r="H96" s="149"/>
      <c r="I96" s="141"/>
      <c r="J96" s="18"/>
    </row>
    <row r="97" spans="1:10" ht="12.75">
      <c r="A97" s="215"/>
      <c r="B97" s="215"/>
      <c r="C97" s="148"/>
      <c r="D97" s="148"/>
      <c r="E97" s="148"/>
      <c r="F97" s="148"/>
      <c r="G97" s="148"/>
      <c r="H97" s="148"/>
      <c r="I97" s="141"/>
      <c r="J97" s="18"/>
    </row>
    <row r="98" spans="1:10" ht="12.75">
      <c r="A98" s="128"/>
      <c r="B98" s="151"/>
      <c r="C98" s="151"/>
      <c r="D98" s="152"/>
      <c r="E98" s="152"/>
      <c r="F98" s="152"/>
      <c r="G98" s="152"/>
      <c r="H98" s="152"/>
      <c r="I98" s="153"/>
      <c r="J98" s="18"/>
    </row>
    <row r="99" spans="1:10" ht="12.75">
      <c r="A99" s="155"/>
      <c r="B99" s="155"/>
      <c r="C99" s="155"/>
      <c r="D99" s="155"/>
      <c r="E99" s="155"/>
      <c r="F99" s="155"/>
      <c r="G99" s="155"/>
      <c r="H99" s="155"/>
      <c r="I99" s="155"/>
      <c r="J99" s="18"/>
    </row>
    <row r="100" spans="1:10" ht="12.75">
      <c r="A100" s="155"/>
      <c r="B100" s="155"/>
      <c r="C100" s="155"/>
      <c r="D100" s="155"/>
      <c r="E100" s="155"/>
      <c r="F100" s="155"/>
      <c r="G100" s="155"/>
      <c r="H100" s="155"/>
      <c r="I100" s="155"/>
      <c r="J100" s="18"/>
    </row>
    <row r="101" spans="1:10" ht="12.75">
      <c r="A101" s="155"/>
      <c r="B101" s="155"/>
      <c r="C101" s="155"/>
      <c r="D101" s="155"/>
      <c r="E101" s="155"/>
      <c r="F101" s="155"/>
      <c r="G101" s="155"/>
      <c r="H101" s="155"/>
      <c r="I101" s="155"/>
      <c r="J101" s="18"/>
    </row>
    <row r="102" spans="1:10" ht="12.75">
      <c r="A102" s="155"/>
      <c r="B102" s="155"/>
      <c r="C102" s="155"/>
      <c r="D102" s="155"/>
      <c r="E102" s="155"/>
      <c r="F102" s="155"/>
      <c r="G102" s="155"/>
      <c r="H102" s="155"/>
      <c r="I102" s="155"/>
      <c r="J102" s="18"/>
    </row>
    <row r="103" spans="1:10" ht="12.75">
      <c r="A103" s="216"/>
      <c r="B103" s="216"/>
      <c r="C103" s="132"/>
      <c r="D103" s="217"/>
      <c r="E103" s="217"/>
      <c r="F103" s="216"/>
      <c r="G103" s="132"/>
      <c r="H103" s="217"/>
      <c r="I103" s="217"/>
      <c r="J103" s="18"/>
    </row>
    <row r="104" spans="1:10" ht="12.75">
      <c r="A104" s="216"/>
      <c r="B104" s="216"/>
      <c r="C104" s="132"/>
      <c r="D104" s="218"/>
      <c r="E104" s="218"/>
      <c r="F104" s="216"/>
      <c r="G104" s="132"/>
      <c r="H104" s="218"/>
      <c r="I104" s="218"/>
      <c r="J104" s="18"/>
    </row>
    <row r="105" spans="1:10" ht="12.75">
      <c r="A105" s="216"/>
      <c r="B105" s="216"/>
      <c r="C105" s="132"/>
      <c r="D105" s="217"/>
      <c r="E105" s="217"/>
      <c r="F105" s="216"/>
      <c r="G105" s="132"/>
      <c r="H105" s="217"/>
      <c r="I105" s="217"/>
      <c r="J105" s="18"/>
    </row>
    <row r="106" spans="1:10" ht="12.75">
      <c r="A106" s="154"/>
      <c r="B106" s="155"/>
      <c r="C106" s="155"/>
      <c r="D106" s="154"/>
      <c r="E106" s="154"/>
      <c r="F106" s="154"/>
      <c r="G106" s="154"/>
      <c r="H106" s="154"/>
      <c r="I106" s="156"/>
      <c r="J106" s="18"/>
    </row>
    <row r="107" spans="1:10" ht="12.75">
      <c r="A107" s="154"/>
      <c r="B107" s="155"/>
      <c r="C107" s="155"/>
      <c r="D107" s="154"/>
      <c r="E107" s="154"/>
      <c r="F107" s="154"/>
      <c r="G107" s="154"/>
      <c r="H107" s="154"/>
      <c r="I107" s="156"/>
      <c r="J107" s="18"/>
    </row>
    <row r="108" spans="1:10" ht="12.75">
      <c r="A108" s="154"/>
      <c r="B108" s="155"/>
      <c r="C108" s="155"/>
      <c r="D108" s="154"/>
      <c r="E108" s="154"/>
      <c r="F108" s="154"/>
      <c r="G108" s="154"/>
      <c r="H108" s="154"/>
      <c r="I108" s="156"/>
      <c r="J108" s="18"/>
    </row>
    <row r="109" spans="1:10" ht="12.75">
      <c r="A109" s="154"/>
      <c r="B109" s="155"/>
      <c r="C109" s="155"/>
      <c r="D109" s="154"/>
      <c r="E109" s="154"/>
      <c r="F109" s="154"/>
      <c r="G109" s="154"/>
      <c r="H109" s="154"/>
      <c r="I109" s="156"/>
      <c r="J109" s="18"/>
    </row>
    <row r="110" spans="1:10" ht="12.75">
      <c r="A110" s="154"/>
      <c r="B110" s="155"/>
      <c r="C110" s="155"/>
      <c r="D110" s="154"/>
      <c r="E110" s="154"/>
      <c r="F110" s="154"/>
      <c r="G110" s="154"/>
      <c r="H110" s="154"/>
      <c r="I110" s="156"/>
      <c r="J110" s="18"/>
    </row>
    <row r="111" spans="1:10" ht="12.75">
      <c r="A111" s="154"/>
      <c r="B111" s="155"/>
      <c r="C111" s="155"/>
      <c r="D111" s="154"/>
      <c r="E111" s="154"/>
      <c r="F111" s="154"/>
      <c r="G111" s="154"/>
      <c r="H111" s="154"/>
      <c r="I111" s="156"/>
      <c r="J111" s="18"/>
    </row>
    <row r="112" spans="1:10" ht="12.75">
      <c r="A112" s="154"/>
      <c r="B112" s="155"/>
      <c r="C112" s="155"/>
      <c r="D112" s="154"/>
      <c r="E112" s="154"/>
      <c r="F112" s="154"/>
      <c r="G112" s="154"/>
      <c r="H112" s="154"/>
      <c r="I112" s="156"/>
      <c r="J112" s="18"/>
    </row>
    <row r="113" spans="1:10" ht="12.75">
      <c r="A113" s="154"/>
      <c r="B113" s="155"/>
      <c r="C113" s="155"/>
      <c r="D113" s="154"/>
      <c r="E113" s="154"/>
      <c r="F113" s="154"/>
      <c r="G113" s="154"/>
      <c r="H113" s="154"/>
      <c r="I113" s="156"/>
      <c r="J113" s="18"/>
    </row>
    <row r="114" spans="1:10" ht="12.75">
      <c r="A114" s="154"/>
      <c r="B114" s="155"/>
      <c r="C114" s="155"/>
      <c r="D114" s="154"/>
      <c r="E114" s="154"/>
      <c r="F114" s="154"/>
      <c r="G114" s="154"/>
      <c r="H114" s="154"/>
      <c r="I114" s="156"/>
      <c r="J114" s="18"/>
    </row>
    <row r="115" spans="1:10" ht="12.75">
      <c r="A115" s="154"/>
      <c r="B115" s="155"/>
      <c r="C115" s="155"/>
      <c r="D115" s="154"/>
      <c r="E115" s="154"/>
      <c r="F115" s="154"/>
      <c r="G115" s="154"/>
      <c r="H115" s="154"/>
      <c r="I115" s="156"/>
      <c r="J115" s="18"/>
    </row>
    <row r="116" spans="1:10" ht="12.75">
      <c r="A116" s="154"/>
      <c r="B116" s="155"/>
      <c r="C116" s="155"/>
      <c r="D116" s="154"/>
      <c r="E116" s="154"/>
      <c r="F116" s="154"/>
      <c r="G116" s="154"/>
      <c r="H116" s="154"/>
      <c r="I116" s="156"/>
      <c r="J116" s="18"/>
    </row>
    <row r="117" spans="1:10" ht="12.75">
      <c r="A117" s="154"/>
      <c r="B117" s="155"/>
      <c r="C117" s="155"/>
      <c r="D117" s="154"/>
      <c r="E117" s="154"/>
      <c r="F117" s="154"/>
      <c r="G117" s="154"/>
      <c r="H117" s="154"/>
      <c r="I117" s="156"/>
      <c r="J117" s="18"/>
    </row>
    <row r="118" spans="1:10" ht="12.75">
      <c r="A118" s="154"/>
      <c r="B118" s="155"/>
      <c r="C118" s="155"/>
      <c r="D118" s="154"/>
      <c r="E118" s="154"/>
      <c r="F118" s="154"/>
      <c r="G118" s="154"/>
      <c r="H118" s="154"/>
      <c r="I118" s="156"/>
      <c r="J118" s="18"/>
    </row>
    <row r="119" spans="1:10" ht="12.75">
      <c r="A119" s="154"/>
      <c r="B119" s="155"/>
      <c r="C119" s="155"/>
      <c r="D119" s="154"/>
      <c r="E119" s="154"/>
      <c r="F119" s="154"/>
      <c r="G119" s="154"/>
      <c r="H119" s="154"/>
      <c r="I119" s="156"/>
      <c r="J119" s="18"/>
    </row>
    <row r="120" spans="1:10" ht="12.75">
      <c r="A120" s="154"/>
      <c r="B120" s="155"/>
      <c r="C120" s="155"/>
      <c r="D120" s="154"/>
      <c r="E120" s="154"/>
      <c r="F120" s="154"/>
      <c r="G120" s="154"/>
      <c r="H120" s="154"/>
      <c r="I120" s="156"/>
      <c r="J120" s="18"/>
    </row>
    <row r="121" spans="1:10" ht="12.75">
      <c r="A121" s="154"/>
      <c r="B121" s="155"/>
      <c r="C121" s="155"/>
      <c r="D121" s="154"/>
      <c r="E121" s="154"/>
      <c r="F121" s="154"/>
      <c r="G121" s="154"/>
      <c r="H121" s="154"/>
      <c r="I121" s="156"/>
      <c r="J121" s="18"/>
    </row>
    <row r="122" spans="1:10" ht="12.75">
      <c r="A122" s="154"/>
      <c r="B122" s="155"/>
      <c r="C122" s="155"/>
      <c r="D122" s="154"/>
      <c r="E122" s="154"/>
      <c r="F122" s="154"/>
      <c r="G122" s="154"/>
      <c r="H122" s="154"/>
      <c r="I122" s="156"/>
      <c r="J122" s="18"/>
    </row>
    <row r="123" spans="1:10" ht="12.75">
      <c r="A123" s="154"/>
      <c r="B123" s="155"/>
      <c r="C123" s="155"/>
      <c r="D123" s="154"/>
      <c r="E123" s="154"/>
      <c r="F123" s="154"/>
      <c r="G123" s="154"/>
      <c r="H123" s="154"/>
      <c r="I123" s="156"/>
      <c r="J123" s="18"/>
    </row>
    <row r="124" spans="1:10" ht="12.75">
      <c r="A124" s="154"/>
      <c r="B124" s="155"/>
      <c r="C124" s="155"/>
      <c r="D124" s="154"/>
      <c r="E124" s="154"/>
      <c r="F124" s="154"/>
      <c r="G124" s="154"/>
      <c r="H124" s="154"/>
      <c r="I124" s="156"/>
      <c r="J124" s="18"/>
    </row>
    <row r="125" spans="1:10" ht="12.75">
      <c r="A125" s="154"/>
      <c r="B125" s="155"/>
      <c r="C125" s="155"/>
      <c r="D125" s="154"/>
      <c r="E125" s="154"/>
      <c r="F125" s="154"/>
      <c r="G125" s="154"/>
      <c r="H125" s="154"/>
      <c r="I125" s="156"/>
      <c r="J125" s="18"/>
    </row>
    <row r="126" spans="1:10" ht="12.75">
      <c r="A126" s="154"/>
      <c r="B126" s="155"/>
      <c r="C126" s="155"/>
      <c r="D126" s="154"/>
      <c r="E126" s="154"/>
      <c r="F126" s="154"/>
      <c r="G126" s="154"/>
      <c r="H126" s="154"/>
      <c r="I126" s="156"/>
      <c r="J126" s="18"/>
    </row>
    <row r="127" spans="1:10" ht="12.75">
      <c r="A127" s="154"/>
      <c r="B127" s="155"/>
      <c r="C127" s="155"/>
      <c r="D127" s="154"/>
      <c r="E127" s="154"/>
      <c r="F127" s="154"/>
      <c r="G127" s="154"/>
      <c r="H127" s="154"/>
      <c r="I127" s="156"/>
      <c r="J127" s="18"/>
    </row>
    <row r="128" spans="1:10" ht="12.75">
      <c r="A128" s="154"/>
      <c r="B128" s="155"/>
      <c r="C128" s="155"/>
      <c r="D128" s="154"/>
      <c r="E128" s="154"/>
      <c r="F128" s="154"/>
      <c r="G128" s="154"/>
      <c r="H128" s="154"/>
      <c r="I128" s="156"/>
      <c r="J128" s="18"/>
    </row>
    <row r="129" spans="1:10" ht="12.75">
      <c r="A129" s="154"/>
      <c r="B129" s="155"/>
      <c r="C129" s="155"/>
      <c r="D129" s="154"/>
      <c r="E129" s="154"/>
      <c r="F129" s="154"/>
      <c r="G129" s="154"/>
      <c r="H129" s="154"/>
      <c r="I129" s="156"/>
      <c r="J129" s="18"/>
    </row>
    <row r="130" spans="1:10" ht="12.75">
      <c r="A130" s="154"/>
      <c r="B130" s="155"/>
      <c r="C130" s="155"/>
      <c r="D130" s="154"/>
      <c r="E130" s="154"/>
      <c r="F130" s="154"/>
      <c r="G130" s="154"/>
      <c r="H130" s="154"/>
      <c r="I130" s="156"/>
      <c r="J130" s="18"/>
    </row>
    <row r="131" spans="1:10" ht="12.75">
      <c r="A131" s="154"/>
      <c r="B131" s="155"/>
      <c r="C131" s="155"/>
      <c r="D131" s="154"/>
      <c r="E131" s="154"/>
      <c r="F131" s="154"/>
      <c r="G131" s="154"/>
      <c r="H131" s="154"/>
      <c r="I131" s="156"/>
      <c r="J131" s="18"/>
    </row>
    <row r="132" spans="1:10" ht="12.75">
      <c r="A132" s="154"/>
      <c r="B132" s="155"/>
      <c r="C132" s="155"/>
      <c r="D132" s="154"/>
      <c r="E132" s="154"/>
      <c r="F132" s="154"/>
      <c r="G132" s="154"/>
      <c r="H132" s="154"/>
      <c r="I132" s="156"/>
      <c r="J132" s="18"/>
    </row>
    <row r="133" spans="1:10" ht="12.75">
      <c r="A133" s="154"/>
      <c r="B133" s="155"/>
      <c r="C133" s="155"/>
      <c r="D133" s="154"/>
      <c r="E133" s="154"/>
      <c r="F133" s="154"/>
      <c r="G133" s="154"/>
      <c r="H133" s="154"/>
      <c r="I133" s="156"/>
      <c r="J133" s="18"/>
    </row>
    <row r="134" spans="1:10" ht="12.75">
      <c r="A134" s="154"/>
      <c r="B134" s="155"/>
      <c r="C134" s="155"/>
      <c r="D134" s="154"/>
      <c r="E134" s="154"/>
      <c r="F134" s="154"/>
      <c r="G134" s="154"/>
      <c r="H134" s="154"/>
      <c r="I134" s="156"/>
      <c r="J134" s="18"/>
    </row>
    <row r="135" spans="1:10" ht="12.75">
      <c r="A135" s="154"/>
      <c r="B135" s="155"/>
      <c r="C135" s="155"/>
      <c r="D135" s="154"/>
      <c r="E135" s="154"/>
      <c r="F135" s="154"/>
      <c r="G135" s="154"/>
      <c r="H135" s="154"/>
      <c r="I135" s="156"/>
      <c r="J135" s="18"/>
    </row>
    <row r="136" spans="1:10" ht="12.75">
      <c r="A136" s="154"/>
      <c r="B136" s="155"/>
      <c r="C136" s="155"/>
      <c r="D136" s="154"/>
      <c r="E136" s="154"/>
      <c r="F136" s="154"/>
      <c r="G136" s="154"/>
      <c r="H136" s="154"/>
      <c r="I136" s="156"/>
      <c r="J136" s="18"/>
    </row>
    <row r="137" spans="1:10" ht="12.75">
      <c r="A137" s="154"/>
      <c r="B137" s="155"/>
      <c r="C137" s="155"/>
      <c r="D137" s="154"/>
      <c r="E137" s="154"/>
      <c r="F137" s="154"/>
      <c r="G137" s="154"/>
      <c r="H137" s="154"/>
      <c r="I137" s="156"/>
      <c r="J137" s="18"/>
    </row>
    <row r="138" spans="1:10" ht="12.75">
      <c r="A138" s="154"/>
      <c r="B138" s="155"/>
      <c r="C138" s="155"/>
      <c r="D138" s="154"/>
      <c r="E138" s="154"/>
      <c r="F138" s="154"/>
      <c r="G138" s="154"/>
      <c r="H138" s="154"/>
      <c r="I138" s="156"/>
      <c r="J138" s="18"/>
    </row>
    <row r="139" spans="1:10" ht="12.75">
      <c r="A139" s="154"/>
      <c r="B139" s="155"/>
      <c r="C139" s="155"/>
      <c r="D139" s="154"/>
      <c r="E139" s="154"/>
      <c r="F139" s="154"/>
      <c r="G139" s="154"/>
      <c r="H139" s="154"/>
      <c r="I139" s="156"/>
      <c r="J139" s="18"/>
    </row>
    <row r="140" spans="1:10" ht="12.75">
      <c r="A140" s="154"/>
      <c r="B140" s="155"/>
      <c r="C140" s="155"/>
      <c r="D140" s="154"/>
      <c r="E140" s="154"/>
      <c r="F140" s="154"/>
      <c r="G140" s="154"/>
      <c r="H140" s="154"/>
      <c r="I140" s="156"/>
      <c r="J140" s="18"/>
    </row>
    <row r="141" spans="1:10" ht="12.75">
      <c r="A141" s="154"/>
      <c r="B141" s="155"/>
      <c r="C141" s="155"/>
      <c r="D141" s="154"/>
      <c r="E141" s="154"/>
      <c r="F141" s="154"/>
      <c r="G141" s="154"/>
      <c r="H141" s="154"/>
      <c r="I141" s="156"/>
      <c r="J141" s="18"/>
    </row>
    <row r="142" spans="1:10" ht="12.75">
      <c r="A142" s="154"/>
      <c r="B142" s="155"/>
      <c r="C142" s="155"/>
      <c r="D142" s="154"/>
      <c r="E142" s="154"/>
      <c r="F142" s="154"/>
      <c r="G142" s="154"/>
      <c r="H142" s="154"/>
      <c r="I142" s="156"/>
      <c r="J142" s="18"/>
    </row>
    <row r="143" spans="1:10" ht="12.75">
      <c r="A143" s="154"/>
      <c r="B143" s="155"/>
      <c r="C143" s="155"/>
      <c r="D143" s="154"/>
      <c r="E143" s="154"/>
      <c r="F143" s="154"/>
      <c r="G143" s="154"/>
      <c r="H143" s="154"/>
      <c r="I143" s="156"/>
      <c r="J143" s="18"/>
    </row>
    <row r="144" spans="1:10" ht="12.75">
      <c r="A144" s="154"/>
      <c r="B144" s="155"/>
      <c r="C144" s="155"/>
      <c r="D144" s="154"/>
      <c r="E144" s="154"/>
      <c r="F144" s="154"/>
      <c r="G144" s="154"/>
      <c r="H144" s="154"/>
      <c r="I144" s="156"/>
      <c r="J144" s="18"/>
    </row>
    <row r="145" spans="1:10" ht="12.75">
      <c r="A145" s="154"/>
      <c r="B145" s="155"/>
      <c r="C145" s="155"/>
      <c r="D145" s="154"/>
      <c r="E145" s="154"/>
      <c r="F145" s="154"/>
      <c r="G145" s="154"/>
      <c r="H145" s="154"/>
      <c r="I145" s="156"/>
      <c r="J145" s="18"/>
    </row>
    <row r="146" spans="1:10" ht="12.75">
      <c r="A146" s="154"/>
      <c r="B146" s="155"/>
      <c r="C146" s="155"/>
      <c r="D146" s="154"/>
      <c r="E146" s="154"/>
      <c r="F146" s="154"/>
      <c r="G146" s="154"/>
      <c r="H146" s="154"/>
      <c r="I146" s="156"/>
      <c r="J146" s="18"/>
    </row>
    <row r="147" spans="1:10" ht="12.75">
      <c r="A147" s="154"/>
      <c r="B147" s="155"/>
      <c r="C147" s="155"/>
      <c r="D147" s="154"/>
      <c r="E147" s="154"/>
      <c r="F147" s="154"/>
      <c r="G147" s="154"/>
      <c r="H147" s="154"/>
      <c r="I147" s="156"/>
      <c r="J147" s="18"/>
    </row>
    <row r="148" spans="1:10" ht="12.75">
      <c r="A148" s="154"/>
      <c r="B148" s="155"/>
      <c r="C148" s="155"/>
      <c r="D148" s="154"/>
      <c r="E148" s="154"/>
      <c r="F148" s="154"/>
      <c r="G148" s="154"/>
      <c r="H148" s="154"/>
      <c r="I148" s="156"/>
      <c r="J148" s="18"/>
    </row>
    <row r="149" spans="1:10" ht="12.75">
      <c r="A149" s="154"/>
      <c r="B149" s="155"/>
      <c r="C149" s="155"/>
      <c r="D149" s="154"/>
      <c r="E149" s="154"/>
      <c r="F149" s="154"/>
      <c r="G149" s="154"/>
      <c r="H149" s="154"/>
      <c r="I149" s="156"/>
      <c r="J149" s="18"/>
    </row>
    <row r="150" spans="1:10" ht="12.75">
      <c r="A150" s="154"/>
      <c r="B150" s="155"/>
      <c r="C150" s="155"/>
      <c r="D150" s="154"/>
      <c r="E150" s="154"/>
      <c r="F150" s="154"/>
      <c r="G150" s="154"/>
      <c r="H150" s="154"/>
      <c r="I150" s="156"/>
      <c r="J150" s="18"/>
    </row>
    <row r="151" spans="1:9" ht="12.75">
      <c r="A151" s="133"/>
      <c r="B151" s="121"/>
      <c r="C151" s="121"/>
      <c r="D151" s="133"/>
      <c r="E151" s="133"/>
      <c r="F151" s="133"/>
      <c r="G151" s="133"/>
      <c r="H151" s="133"/>
      <c r="I151" s="134"/>
    </row>
    <row r="152" spans="1:9" ht="12.75">
      <c r="A152" s="133"/>
      <c r="B152" s="121"/>
      <c r="C152" s="121"/>
      <c r="D152" s="133"/>
      <c r="E152" s="133"/>
      <c r="F152" s="133"/>
      <c r="G152" s="133"/>
      <c r="H152" s="133"/>
      <c r="I152" s="134"/>
    </row>
    <row r="153" spans="1:9" ht="12.75">
      <c r="A153" s="133"/>
      <c r="B153" s="121"/>
      <c r="C153" s="121"/>
      <c r="D153" s="133"/>
      <c r="E153" s="133"/>
      <c r="F153" s="133"/>
      <c r="G153" s="133"/>
      <c r="H153" s="133"/>
      <c r="I153" s="134"/>
    </row>
    <row r="154" spans="1:9" ht="12.75">
      <c r="A154" s="133"/>
      <c r="B154" s="121"/>
      <c r="C154" s="121"/>
      <c r="D154" s="133"/>
      <c r="E154" s="133"/>
      <c r="F154" s="133"/>
      <c r="G154" s="133"/>
      <c r="H154" s="133"/>
      <c r="I154" s="134"/>
    </row>
    <row r="155" spans="1:9" ht="12.75">
      <c r="A155" s="133"/>
      <c r="B155" s="121"/>
      <c r="C155" s="121"/>
      <c r="D155" s="133"/>
      <c r="E155" s="133"/>
      <c r="F155" s="133"/>
      <c r="G155" s="133"/>
      <c r="H155" s="133"/>
      <c r="I155" s="134"/>
    </row>
    <row r="156" spans="1:9" ht="12.75">
      <c r="A156" s="133"/>
      <c r="B156" s="121"/>
      <c r="C156" s="121"/>
      <c r="D156" s="133"/>
      <c r="E156" s="133"/>
      <c r="F156" s="133"/>
      <c r="G156" s="133"/>
      <c r="H156" s="133"/>
      <c r="I156" s="134"/>
    </row>
    <row r="157" spans="1:9" ht="12.75">
      <c r="A157" s="133"/>
      <c r="B157" s="121"/>
      <c r="C157" s="121"/>
      <c r="D157" s="133"/>
      <c r="E157" s="133"/>
      <c r="F157" s="133"/>
      <c r="G157" s="133"/>
      <c r="H157" s="133"/>
      <c r="I157" s="134"/>
    </row>
    <row r="158" spans="1:9" ht="12.75">
      <c r="A158" s="133"/>
      <c r="B158" s="121"/>
      <c r="C158" s="121"/>
      <c r="D158" s="133"/>
      <c r="E158" s="133"/>
      <c r="F158" s="133"/>
      <c r="G158" s="133"/>
      <c r="H158" s="133"/>
      <c r="I158" s="134"/>
    </row>
    <row r="159" spans="1:9" ht="12.75">
      <c r="A159" s="133"/>
      <c r="B159" s="121"/>
      <c r="C159" s="121"/>
      <c r="D159" s="133"/>
      <c r="E159" s="133"/>
      <c r="F159" s="133"/>
      <c r="G159" s="133"/>
      <c r="H159" s="133"/>
      <c r="I159" s="134"/>
    </row>
    <row r="160" spans="1:9" ht="12.75">
      <c r="A160" s="133"/>
      <c r="B160" s="121"/>
      <c r="C160" s="121"/>
      <c r="D160" s="133"/>
      <c r="E160" s="133"/>
      <c r="F160" s="133"/>
      <c r="G160" s="133"/>
      <c r="H160" s="133"/>
      <c r="I160" s="134"/>
    </row>
    <row r="161" spans="1:9" ht="12.75">
      <c r="A161" s="133"/>
      <c r="B161" s="121"/>
      <c r="C161" s="121"/>
      <c r="D161" s="133"/>
      <c r="E161" s="133"/>
      <c r="F161" s="133"/>
      <c r="G161" s="133"/>
      <c r="H161" s="133"/>
      <c r="I161" s="134"/>
    </row>
    <row r="162" spans="1:9" ht="12.75">
      <c r="A162" s="133"/>
      <c r="B162" s="121"/>
      <c r="C162" s="121"/>
      <c r="D162" s="133"/>
      <c r="E162" s="133"/>
      <c r="F162" s="133"/>
      <c r="G162" s="133"/>
      <c r="H162" s="133"/>
      <c r="I162" s="134"/>
    </row>
    <row r="163" spans="1:9" ht="12.75">
      <c r="A163" s="133"/>
      <c r="B163" s="121"/>
      <c r="C163" s="121"/>
      <c r="D163" s="133"/>
      <c r="E163" s="133"/>
      <c r="F163" s="133"/>
      <c r="G163" s="133"/>
      <c r="H163" s="133"/>
      <c r="I163" s="134"/>
    </row>
    <row r="164" spans="1:9" ht="12.75">
      <c r="A164" s="133"/>
      <c r="B164" s="121"/>
      <c r="C164" s="121"/>
      <c r="D164" s="133"/>
      <c r="E164" s="133"/>
      <c r="F164" s="133"/>
      <c r="G164" s="133"/>
      <c r="H164" s="133"/>
      <c r="I164" s="134"/>
    </row>
    <row r="165" spans="1:9" ht="12.75">
      <c r="A165" s="133"/>
      <c r="B165" s="121"/>
      <c r="C165" s="121"/>
      <c r="D165" s="133"/>
      <c r="E165" s="133"/>
      <c r="F165" s="133"/>
      <c r="G165" s="133"/>
      <c r="H165" s="133"/>
      <c r="I165" s="134"/>
    </row>
    <row r="166" spans="1:9" ht="12.75">
      <c r="A166" s="133"/>
      <c r="B166" s="121"/>
      <c r="C166" s="121"/>
      <c r="D166" s="133"/>
      <c r="E166" s="133"/>
      <c r="F166" s="133"/>
      <c r="G166" s="133"/>
      <c r="H166" s="133"/>
      <c r="I166" s="134"/>
    </row>
    <row r="167" spans="1:9" ht="12.75">
      <c r="A167" s="133"/>
      <c r="B167" s="121"/>
      <c r="C167" s="121"/>
      <c r="D167" s="133"/>
      <c r="E167" s="133"/>
      <c r="F167" s="133"/>
      <c r="G167" s="133"/>
      <c r="H167" s="133"/>
      <c r="I167" s="134"/>
    </row>
    <row r="168" spans="1:9" ht="12.75">
      <c r="A168" s="133"/>
      <c r="B168" s="121"/>
      <c r="C168" s="121"/>
      <c r="D168" s="133"/>
      <c r="E168" s="133"/>
      <c r="F168" s="133"/>
      <c r="G168" s="133"/>
      <c r="H168" s="133"/>
      <c r="I168" s="134"/>
    </row>
    <row r="169" spans="1:9" ht="12.75">
      <c r="A169" s="133"/>
      <c r="B169" s="121"/>
      <c r="C169" s="121"/>
      <c r="D169" s="133"/>
      <c r="E169" s="133"/>
      <c r="F169" s="133"/>
      <c r="G169" s="133"/>
      <c r="H169" s="133"/>
      <c r="I169" s="134"/>
    </row>
    <row r="170" spans="1:9" ht="12.75">
      <c r="A170" s="133"/>
      <c r="B170" s="121"/>
      <c r="C170" s="121"/>
      <c r="D170" s="133"/>
      <c r="E170" s="133"/>
      <c r="F170" s="133"/>
      <c r="G170" s="133"/>
      <c r="H170" s="133"/>
      <c r="I170" s="134"/>
    </row>
    <row r="171" spans="1:9" ht="12.75">
      <c r="A171" s="133"/>
      <c r="B171" s="121"/>
      <c r="C171" s="121"/>
      <c r="D171" s="133"/>
      <c r="E171" s="133"/>
      <c r="F171" s="133"/>
      <c r="G171" s="133"/>
      <c r="H171" s="133"/>
      <c r="I171" s="134"/>
    </row>
    <row r="172" spans="1:9" ht="12.75">
      <c r="A172" s="133"/>
      <c r="B172" s="121"/>
      <c r="C172" s="121"/>
      <c r="D172" s="133"/>
      <c r="E172" s="133"/>
      <c r="F172" s="133"/>
      <c r="G172" s="133"/>
      <c r="H172" s="133"/>
      <c r="I172" s="134"/>
    </row>
    <row r="173" spans="1:9" ht="12.75">
      <c r="A173" s="133"/>
      <c r="B173" s="121"/>
      <c r="C173" s="121"/>
      <c r="D173" s="133"/>
      <c r="E173" s="133"/>
      <c r="F173" s="133"/>
      <c r="G173" s="133"/>
      <c r="H173" s="133"/>
      <c r="I173" s="134"/>
    </row>
    <row r="174" spans="1:9" ht="12.75">
      <c r="A174" s="133"/>
      <c r="B174" s="121"/>
      <c r="C174" s="121"/>
      <c r="D174" s="133"/>
      <c r="E174" s="133"/>
      <c r="F174" s="133"/>
      <c r="G174" s="133"/>
      <c r="H174" s="133"/>
      <c r="I174" s="134"/>
    </row>
    <row r="175" spans="1:9" ht="12.75">
      <c r="A175" s="133"/>
      <c r="B175" s="121"/>
      <c r="C175" s="121"/>
      <c r="D175" s="133"/>
      <c r="E175" s="133"/>
      <c r="F175" s="133"/>
      <c r="G175" s="133"/>
      <c r="H175" s="133"/>
      <c r="I175" s="134"/>
    </row>
    <row r="176" spans="1:9" ht="12.75">
      <c r="A176" s="133"/>
      <c r="B176" s="121"/>
      <c r="C176" s="121"/>
      <c r="D176" s="133"/>
      <c r="E176" s="133"/>
      <c r="F176" s="133"/>
      <c r="G176" s="133"/>
      <c r="H176" s="133"/>
      <c r="I176" s="134"/>
    </row>
    <row r="177" spans="1:9" ht="12.75">
      <c r="A177" s="133"/>
      <c r="B177" s="121"/>
      <c r="C177" s="121"/>
      <c r="D177" s="133"/>
      <c r="E177" s="133"/>
      <c r="F177" s="133"/>
      <c r="G177" s="133"/>
      <c r="H177" s="133"/>
      <c r="I177" s="134"/>
    </row>
    <row r="178" spans="1:9" ht="12.75">
      <c r="A178" s="133"/>
      <c r="B178" s="121"/>
      <c r="C178" s="121"/>
      <c r="D178" s="133"/>
      <c r="E178" s="133"/>
      <c r="F178" s="133"/>
      <c r="G178" s="133"/>
      <c r="H178" s="133"/>
      <c r="I178" s="134"/>
    </row>
    <row r="179" spans="1:9" ht="12.75">
      <c r="A179" s="133"/>
      <c r="B179" s="121"/>
      <c r="C179" s="121"/>
      <c r="D179" s="133"/>
      <c r="E179" s="133"/>
      <c r="F179" s="133"/>
      <c r="G179" s="133"/>
      <c r="H179" s="133"/>
      <c r="I179" s="134"/>
    </row>
    <row r="180" spans="1:9" ht="12.75">
      <c r="A180" s="133"/>
      <c r="B180" s="121"/>
      <c r="C180" s="121"/>
      <c r="D180" s="133"/>
      <c r="E180" s="133"/>
      <c r="F180" s="133"/>
      <c r="G180" s="133"/>
      <c r="H180" s="133"/>
      <c r="I180" s="134"/>
    </row>
    <row r="181" spans="1:9" ht="12.75">
      <c r="A181" s="133"/>
      <c r="B181" s="121"/>
      <c r="C181" s="121"/>
      <c r="D181" s="133"/>
      <c r="E181" s="133"/>
      <c r="F181" s="133"/>
      <c r="G181" s="133"/>
      <c r="H181" s="133"/>
      <c r="I181" s="134"/>
    </row>
    <row r="182" spans="1:9" ht="12.75">
      <c r="A182" s="133"/>
      <c r="B182" s="121"/>
      <c r="C182" s="121"/>
      <c r="D182" s="133"/>
      <c r="E182" s="133"/>
      <c r="F182" s="133"/>
      <c r="G182" s="133"/>
      <c r="H182" s="133"/>
      <c r="I182" s="134"/>
    </row>
    <row r="183" spans="1:9" ht="12.75">
      <c r="A183" s="133"/>
      <c r="B183" s="121"/>
      <c r="C183" s="121"/>
      <c r="D183" s="133"/>
      <c r="E183" s="133"/>
      <c r="F183" s="133"/>
      <c r="G183" s="133"/>
      <c r="H183" s="133"/>
      <c r="I183" s="134"/>
    </row>
    <row r="184" spans="1:9" ht="12.75">
      <c r="A184" s="133"/>
      <c r="B184" s="121"/>
      <c r="C184" s="121"/>
      <c r="D184" s="133"/>
      <c r="E184" s="133"/>
      <c r="F184" s="133"/>
      <c r="G184" s="133"/>
      <c r="H184" s="133"/>
      <c r="I184" s="134"/>
    </row>
    <row r="185" spans="1:9" ht="12.75">
      <c r="A185" s="133"/>
      <c r="B185" s="121"/>
      <c r="C185" s="121"/>
      <c r="D185" s="133"/>
      <c r="E185" s="133"/>
      <c r="F185" s="133"/>
      <c r="G185" s="133"/>
      <c r="H185" s="133"/>
      <c r="I185" s="134"/>
    </row>
    <row r="186" spans="1:9" ht="12.75">
      <c r="A186" s="133"/>
      <c r="B186" s="121"/>
      <c r="C186" s="121"/>
      <c r="D186" s="133"/>
      <c r="E186" s="133"/>
      <c r="F186" s="133"/>
      <c r="G186" s="133"/>
      <c r="H186" s="133"/>
      <c r="I186" s="134"/>
    </row>
  </sheetData>
  <sheetProtection/>
  <mergeCells count="39">
    <mergeCell ref="H67:I67"/>
    <mergeCell ref="D68:E68"/>
    <mergeCell ref="H68:I68"/>
    <mergeCell ref="F27:F29"/>
    <mergeCell ref="H27:I27"/>
    <mergeCell ref="D28:E28"/>
    <mergeCell ref="H28:I28"/>
    <mergeCell ref="D29:E29"/>
    <mergeCell ref="D27:E27"/>
    <mergeCell ref="F66:F68"/>
    <mergeCell ref="A63:B63"/>
    <mergeCell ref="A64:B64"/>
    <mergeCell ref="A76:A78"/>
    <mergeCell ref="B76:B78"/>
    <mergeCell ref="I77:I78"/>
    <mergeCell ref="A96:B96"/>
    <mergeCell ref="A66:B68"/>
    <mergeCell ref="D66:E66"/>
    <mergeCell ref="H66:I66"/>
    <mergeCell ref="D67:E67"/>
    <mergeCell ref="A6:A8"/>
    <mergeCell ref="I7:I8"/>
    <mergeCell ref="A25:B25"/>
    <mergeCell ref="A26:B26"/>
    <mergeCell ref="B6:B8"/>
    <mergeCell ref="A43:A45"/>
    <mergeCell ref="B43:B45"/>
    <mergeCell ref="I44:I45"/>
    <mergeCell ref="A27:B29"/>
    <mergeCell ref="H29:I29"/>
    <mergeCell ref="A97:B97"/>
    <mergeCell ref="A103:B105"/>
    <mergeCell ref="D103:E103"/>
    <mergeCell ref="F103:F105"/>
    <mergeCell ref="H103:I103"/>
    <mergeCell ref="D104:E104"/>
    <mergeCell ref="H104:I104"/>
    <mergeCell ref="D105:E105"/>
    <mergeCell ref="H105:I10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3"/>
    </sheetView>
  </sheetViews>
  <sheetFormatPr defaultColWidth="9.140625" defaultRowHeight="12.75"/>
  <cols>
    <col min="2" max="2" width="28.00390625" style="0" customWidth="1"/>
    <col min="3" max="3" width="10.8515625" style="0" customWidth="1"/>
    <col min="4" max="4" width="10.7109375" style="0" customWidth="1"/>
    <col min="5" max="5" width="12.140625" style="0" customWidth="1"/>
    <col min="6" max="6" width="12.8515625" style="0" customWidth="1"/>
    <col min="7" max="7" width="12.140625" style="0" customWidth="1"/>
    <col min="8" max="8" width="13.8515625" style="0" customWidth="1"/>
  </cols>
  <sheetData>
    <row r="1" spans="1:9" ht="15.75">
      <c r="A1" s="26" t="s">
        <v>132</v>
      </c>
      <c r="B1" s="6"/>
      <c r="C1" s="6"/>
      <c r="D1" s="10"/>
      <c r="E1" s="10"/>
      <c r="F1" s="10"/>
      <c r="G1" s="10"/>
      <c r="H1" s="10"/>
      <c r="I1" s="19"/>
    </row>
    <row r="2" spans="1:9" ht="13.5" thickBot="1">
      <c r="A2" s="8"/>
      <c r="B2" s="1"/>
      <c r="C2" s="1"/>
      <c r="D2" s="8"/>
      <c r="E2" s="8"/>
      <c r="F2" s="12"/>
      <c r="G2" s="13"/>
      <c r="H2" s="12"/>
      <c r="I2" s="190" t="s">
        <v>30</v>
      </c>
    </row>
    <row r="3" spans="1:9" ht="12.75">
      <c r="A3" s="14"/>
      <c r="B3" s="3"/>
      <c r="C3" s="3"/>
      <c r="D3" s="15"/>
      <c r="E3" s="15"/>
      <c r="F3" s="16"/>
      <c r="G3" s="16"/>
      <c r="H3" s="17"/>
      <c r="I3" s="20"/>
    </row>
    <row r="4" spans="1:9" ht="12.75">
      <c r="A4" s="9" t="s">
        <v>21</v>
      </c>
      <c r="B4" s="180">
        <v>0</v>
      </c>
      <c r="C4" s="27"/>
      <c r="D4" s="27"/>
      <c r="E4" s="27"/>
      <c r="F4" s="27"/>
      <c r="G4" s="28"/>
      <c r="H4" s="2" t="s">
        <v>22</v>
      </c>
      <c r="I4" s="179"/>
    </row>
    <row r="5" spans="1:9" ht="12.75">
      <c r="A5" s="9" t="s">
        <v>0</v>
      </c>
      <c r="B5" s="180">
        <v>10430</v>
      </c>
      <c r="C5" s="29"/>
      <c r="D5" s="29"/>
      <c r="E5" s="29"/>
      <c r="F5" s="29"/>
      <c r="G5" s="30"/>
      <c r="H5" s="2" t="s">
        <v>32</v>
      </c>
      <c r="I5" s="179"/>
    </row>
    <row r="6" spans="1:9" ht="12.75">
      <c r="A6" s="244" t="s">
        <v>37</v>
      </c>
      <c r="B6" s="219" t="s">
        <v>38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24</v>
      </c>
      <c r="H6" s="5" t="s">
        <v>34</v>
      </c>
      <c r="I6" s="21" t="s">
        <v>35</v>
      </c>
    </row>
    <row r="7" spans="1:9" ht="12.75">
      <c r="A7" s="245"/>
      <c r="B7" s="220"/>
      <c r="C7" s="4" t="s">
        <v>5</v>
      </c>
      <c r="D7" s="4" t="s">
        <v>23</v>
      </c>
      <c r="E7" s="4" t="s">
        <v>29</v>
      </c>
      <c r="F7" s="4" t="s">
        <v>29</v>
      </c>
      <c r="G7" s="4" t="s">
        <v>29</v>
      </c>
      <c r="H7" s="4" t="s">
        <v>5</v>
      </c>
      <c r="I7" s="222" t="s">
        <v>6</v>
      </c>
    </row>
    <row r="8" spans="1:9" ht="33.75">
      <c r="A8" s="246"/>
      <c r="B8" s="221"/>
      <c r="C8" s="181" t="s">
        <v>111</v>
      </c>
      <c r="D8" s="181" t="s">
        <v>112</v>
      </c>
      <c r="E8" s="181" t="s">
        <v>113</v>
      </c>
      <c r="F8" s="181" t="s">
        <v>114</v>
      </c>
      <c r="G8" s="181" t="s">
        <v>115</v>
      </c>
      <c r="H8" s="181" t="s">
        <v>116</v>
      </c>
      <c r="I8" s="223"/>
    </row>
    <row r="9" spans="1:9" ht="12.75">
      <c r="A9" s="182">
        <v>10430</v>
      </c>
      <c r="B9" s="191" t="s">
        <v>100</v>
      </c>
      <c r="C9" s="184">
        <f>'Aneksi nr 1'!C26</f>
        <v>24135</v>
      </c>
      <c r="D9" s="184">
        <f>'Aneksi nr 1'!E26</f>
        <v>24703</v>
      </c>
      <c r="E9" s="184">
        <f>D9</f>
        <v>24703</v>
      </c>
      <c r="F9" s="184">
        <f>'Aneksi nr 1'!F26</f>
        <v>28755</v>
      </c>
      <c r="G9" s="184">
        <f>'Aneksi nr 1'!G26</f>
        <v>28755</v>
      </c>
      <c r="H9" s="184">
        <f>'Aneksi nr 1'!H26</f>
        <v>27678</v>
      </c>
      <c r="I9" s="184">
        <f>H9-G9</f>
        <v>-1077</v>
      </c>
    </row>
    <row r="10" spans="1:9" ht="12.75">
      <c r="A10" s="182"/>
      <c r="B10" s="191"/>
      <c r="C10" s="184"/>
      <c r="D10" s="184"/>
      <c r="E10" s="184"/>
      <c r="F10" s="184"/>
      <c r="G10" s="184"/>
      <c r="H10" s="184"/>
      <c r="I10" s="184"/>
    </row>
    <row r="11" spans="1:9" ht="12.75">
      <c r="A11" s="182"/>
      <c r="B11" s="191"/>
      <c r="C11" s="184"/>
      <c r="D11" s="184"/>
      <c r="E11" s="184"/>
      <c r="F11" s="184"/>
      <c r="G11" s="184"/>
      <c r="H11" s="184"/>
      <c r="I11" s="184"/>
    </row>
    <row r="12" spans="1:9" ht="12.75">
      <c r="A12" s="182"/>
      <c r="B12" s="183"/>
      <c r="C12" s="184"/>
      <c r="D12" s="184"/>
      <c r="E12" s="184"/>
      <c r="F12" s="184"/>
      <c r="G12" s="184"/>
      <c r="H12" s="184"/>
      <c r="I12" s="184"/>
    </row>
    <row r="13" spans="1:9" ht="12.75">
      <c r="A13" s="182"/>
      <c r="B13" s="183"/>
      <c r="C13" s="184"/>
      <c r="D13" s="184"/>
      <c r="E13" s="184"/>
      <c r="F13" s="184"/>
      <c r="G13" s="184"/>
      <c r="H13" s="184"/>
      <c r="I13" s="184"/>
    </row>
    <row r="14" spans="1:9" ht="12.75">
      <c r="A14" s="182"/>
      <c r="B14" s="183"/>
      <c r="C14" s="184"/>
      <c r="D14" s="184"/>
      <c r="E14" s="184"/>
      <c r="F14" s="184"/>
      <c r="G14" s="184"/>
      <c r="H14" s="184"/>
      <c r="I14" s="184"/>
    </row>
    <row r="15" spans="1:9" ht="12.75">
      <c r="A15" s="172"/>
      <c r="B15" s="173" t="s">
        <v>110</v>
      </c>
      <c r="C15" s="174">
        <f aca="true" t="shared" si="0" ref="C15:H15">SUM(C9:C14)</f>
        <v>24135</v>
      </c>
      <c r="D15" s="174">
        <f t="shared" si="0"/>
        <v>24703</v>
      </c>
      <c r="E15" s="174">
        <f t="shared" si="0"/>
        <v>24703</v>
      </c>
      <c r="F15" s="174">
        <f t="shared" si="0"/>
        <v>28755</v>
      </c>
      <c r="G15" s="174">
        <f>'Aneksi nr 1'!G26</f>
        <v>28755</v>
      </c>
      <c r="H15" s="174">
        <f t="shared" si="0"/>
        <v>27678</v>
      </c>
      <c r="I15" s="184">
        <f>H15-G15</f>
        <v>-1077</v>
      </c>
    </row>
    <row r="16" spans="1:9" ht="12.75">
      <c r="A16" s="224"/>
      <c r="B16" s="225"/>
      <c r="C16" s="176"/>
      <c r="D16" s="176"/>
      <c r="E16" s="176"/>
      <c r="F16" s="176"/>
      <c r="G16" s="176"/>
      <c r="H16" s="176"/>
      <c r="I16" s="184"/>
    </row>
    <row r="17" spans="1:9" ht="13.5" thickBot="1">
      <c r="A17" s="226"/>
      <c r="B17" s="227"/>
      <c r="C17" s="177"/>
      <c r="D17" s="177"/>
      <c r="E17" s="177"/>
      <c r="F17" s="177"/>
      <c r="G17" s="177"/>
      <c r="H17" s="177"/>
      <c r="I17" s="184"/>
    </row>
    <row r="18" spans="1:9" ht="12.75">
      <c r="A18" s="128"/>
      <c r="B18" s="151"/>
      <c r="C18" s="151"/>
      <c r="D18" s="152"/>
      <c r="E18" s="152"/>
      <c r="F18" s="152"/>
      <c r="G18" s="152"/>
      <c r="H18" s="152"/>
      <c r="I18" s="153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2.75">
      <c r="A21" s="230" t="s">
        <v>54</v>
      </c>
      <c r="B21" s="231"/>
      <c r="C21" s="47" t="s">
        <v>55</v>
      </c>
      <c r="D21" s="236" t="s">
        <v>97</v>
      </c>
      <c r="E21" s="237"/>
      <c r="F21" s="239" t="s">
        <v>95</v>
      </c>
      <c r="G21" s="47" t="s">
        <v>55</v>
      </c>
      <c r="H21" s="236" t="str">
        <f>'Aneksi nr 1'!H27:I27</f>
        <v>Luiza Bazaj </v>
      </c>
      <c r="I21" s="237"/>
    </row>
    <row r="22" spans="1:9" ht="12.75">
      <c r="A22" s="232"/>
      <c r="B22" s="233"/>
      <c r="C22" s="47" t="s">
        <v>56</v>
      </c>
      <c r="D22" s="242"/>
      <c r="E22" s="243"/>
      <c r="F22" s="240"/>
      <c r="G22" s="47" t="s">
        <v>56</v>
      </c>
      <c r="H22" s="242"/>
      <c r="I22" s="243"/>
    </row>
    <row r="23" spans="1:9" ht="12.75">
      <c r="A23" s="234"/>
      <c r="B23" s="235"/>
      <c r="C23" s="47" t="s">
        <v>57</v>
      </c>
      <c r="D23" s="242" t="str">
        <f>'Aneksi nr 1'!D29:E29</f>
        <v>15.02.2023</v>
      </c>
      <c r="E23" s="243"/>
      <c r="F23" s="241"/>
      <c r="G23" s="47" t="s">
        <v>57</v>
      </c>
      <c r="H23" s="236" t="str">
        <f>D23</f>
        <v>15.02.2023</v>
      </c>
      <c r="I23" s="237"/>
    </row>
    <row r="24" spans="1:9" ht="12.7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2.75">
      <c r="A25" s="18"/>
      <c r="B25" s="18"/>
      <c r="C25" s="18"/>
      <c r="D25" s="18"/>
      <c r="E25" s="18"/>
      <c r="F25" s="18"/>
      <c r="G25" s="18"/>
      <c r="H25" s="18"/>
      <c r="I25" s="18"/>
    </row>
  </sheetData>
  <sheetProtection/>
  <mergeCells count="13">
    <mergeCell ref="D22:E22"/>
    <mergeCell ref="H22:I22"/>
    <mergeCell ref="H23:I23"/>
    <mergeCell ref="A6:A8"/>
    <mergeCell ref="B6:B8"/>
    <mergeCell ref="I7:I8"/>
    <mergeCell ref="A16:B16"/>
    <mergeCell ref="A17:B17"/>
    <mergeCell ref="A21:B23"/>
    <mergeCell ref="D21:E21"/>
    <mergeCell ref="D23:E23"/>
    <mergeCell ref="F21:F23"/>
    <mergeCell ref="H21:I21"/>
  </mergeCells>
  <printOptions/>
  <pageMargins left="0.1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3.421875" style="0" customWidth="1"/>
    <col min="2" max="2" width="12.7109375" style="0" customWidth="1"/>
    <col min="3" max="3" width="4.7109375" style="0" customWidth="1"/>
    <col min="4" max="4" width="6.57421875" style="0" customWidth="1"/>
    <col min="5" max="5" width="8.57421875" style="0" customWidth="1"/>
    <col min="6" max="6" width="6.8515625" style="0" customWidth="1"/>
    <col min="7" max="7" width="7.00390625" style="0" customWidth="1"/>
    <col min="8" max="8" width="9.421875" style="0" customWidth="1"/>
    <col min="9" max="10" width="8.7109375" style="0" customWidth="1"/>
    <col min="11" max="11" width="9.140625" style="0" customWidth="1"/>
    <col min="12" max="12" width="10.00390625" style="0" customWidth="1"/>
    <col min="13" max="13" width="4.7109375" style="0" customWidth="1"/>
    <col min="14" max="14" width="8.57421875" style="0" customWidth="1"/>
    <col min="15" max="15" width="8.140625" style="0" customWidth="1"/>
    <col min="16" max="16" width="2.57421875" style="0" customWidth="1"/>
    <col min="17" max="17" width="3.00390625" style="0" customWidth="1"/>
    <col min="18" max="18" width="8.140625" style="0" customWidth="1"/>
    <col min="19" max="19" width="8.421875" style="0" customWidth="1"/>
  </cols>
  <sheetData>
    <row r="1" spans="1:19" ht="15.75">
      <c r="A1" s="81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</row>
    <row r="2" spans="1:19" ht="15.75">
      <c r="A2" s="36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/>
      <c r="P2" s="83"/>
      <c r="Q2" s="83"/>
      <c r="R2" s="83"/>
      <c r="S2" s="83"/>
    </row>
    <row r="3" spans="1:19" ht="15.75">
      <c r="A3" s="3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3"/>
      <c r="P3" s="83"/>
      <c r="Q3" s="83"/>
      <c r="R3" s="83"/>
      <c r="S3" s="83"/>
    </row>
    <row r="4" spans="1:19" ht="12.75">
      <c r="A4" s="85" t="s">
        <v>21</v>
      </c>
      <c r="B4" s="86"/>
      <c r="C4" s="87" t="s">
        <v>22</v>
      </c>
      <c r="D4" s="88">
        <v>0</v>
      </c>
      <c r="E4" s="89"/>
      <c r="F4" s="89"/>
      <c r="G4" s="89"/>
      <c r="H4" s="89"/>
      <c r="I4" s="89"/>
      <c r="J4" s="89"/>
      <c r="K4" s="90"/>
      <c r="L4" s="90"/>
      <c r="M4" s="90"/>
      <c r="N4" s="90"/>
      <c r="O4" s="91"/>
      <c r="P4" s="91"/>
      <c r="Q4" s="91"/>
      <c r="R4" s="91"/>
      <c r="S4" s="91"/>
    </row>
    <row r="5" spans="1:19" ht="12.75">
      <c r="A5" s="92"/>
      <c r="B5" s="93"/>
      <c r="C5" s="94"/>
      <c r="D5" s="94"/>
      <c r="E5" s="89"/>
      <c r="F5" s="89"/>
      <c r="G5" s="89"/>
      <c r="H5" s="89"/>
      <c r="I5" s="89"/>
      <c r="J5" s="89"/>
      <c r="K5" s="90"/>
      <c r="L5" s="90"/>
      <c r="M5" s="90"/>
      <c r="N5" s="90"/>
      <c r="O5" s="91"/>
      <c r="P5" s="91"/>
      <c r="Q5" s="91"/>
      <c r="R5" s="91"/>
      <c r="S5" s="91"/>
    </row>
    <row r="6" spans="1:19" ht="12.75">
      <c r="A6" s="85" t="s">
        <v>103</v>
      </c>
      <c r="B6" s="86"/>
      <c r="C6" s="87" t="s">
        <v>32</v>
      </c>
      <c r="D6" s="88"/>
      <c r="E6" s="203">
        <v>10430</v>
      </c>
      <c r="F6" s="95"/>
      <c r="G6" s="95"/>
      <c r="H6" s="95"/>
      <c r="I6" s="95"/>
      <c r="J6" s="95"/>
      <c r="K6" s="90"/>
      <c r="L6" s="90"/>
      <c r="M6" s="90"/>
      <c r="N6" s="90"/>
      <c r="O6" s="91"/>
      <c r="P6" s="91"/>
      <c r="Q6" s="91"/>
      <c r="R6" s="91"/>
      <c r="S6" s="91"/>
    </row>
    <row r="7" spans="1:19" ht="13.5" thickBot="1">
      <c r="A7" s="256"/>
      <c r="B7" s="257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90" t="s">
        <v>30</v>
      </c>
      <c r="Q7" s="91"/>
      <c r="R7" s="91"/>
      <c r="S7" s="91"/>
    </row>
    <row r="8" spans="1:19" ht="13.5" thickBot="1">
      <c r="A8" s="96"/>
      <c r="B8" s="97" t="s">
        <v>30</v>
      </c>
      <c r="C8" s="98"/>
      <c r="D8" s="98"/>
      <c r="E8" s="98"/>
      <c r="F8" s="98" t="s">
        <v>68</v>
      </c>
      <c r="G8" s="98"/>
      <c r="H8" s="98"/>
      <c r="I8" s="98" t="s">
        <v>69</v>
      </c>
      <c r="J8" s="98"/>
      <c r="K8" s="98"/>
      <c r="L8" s="98" t="s">
        <v>70</v>
      </c>
      <c r="M8" s="98"/>
      <c r="N8" s="98"/>
      <c r="O8" s="98" t="s">
        <v>71</v>
      </c>
      <c r="P8" s="258" t="s">
        <v>72</v>
      </c>
      <c r="Q8" s="258"/>
      <c r="R8" s="258"/>
      <c r="S8" s="248" t="s">
        <v>49</v>
      </c>
    </row>
    <row r="9" spans="1:19" ht="12.75">
      <c r="A9" s="251" t="s">
        <v>73</v>
      </c>
      <c r="B9" s="253" t="s">
        <v>74</v>
      </c>
      <c r="C9" s="247" t="s">
        <v>75</v>
      </c>
      <c r="D9" s="247" t="s">
        <v>76</v>
      </c>
      <c r="E9" s="247" t="s">
        <v>77</v>
      </c>
      <c r="F9" s="248" t="s">
        <v>78</v>
      </c>
      <c r="G9" s="247" t="s">
        <v>79</v>
      </c>
      <c r="H9" s="247" t="s">
        <v>80</v>
      </c>
      <c r="I9" s="248" t="s">
        <v>81</v>
      </c>
      <c r="J9" s="247" t="s">
        <v>143</v>
      </c>
      <c r="K9" s="247" t="s">
        <v>123</v>
      </c>
      <c r="L9" s="248" t="s">
        <v>82</v>
      </c>
      <c r="M9" s="247" t="s">
        <v>139</v>
      </c>
      <c r="N9" s="247" t="s">
        <v>140</v>
      </c>
      <c r="O9" s="248" t="s">
        <v>141</v>
      </c>
      <c r="P9" s="255" t="s">
        <v>83</v>
      </c>
      <c r="Q9" s="255" t="s">
        <v>84</v>
      </c>
      <c r="R9" s="255" t="s">
        <v>85</v>
      </c>
      <c r="S9" s="248"/>
    </row>
    <row r="10" spans="1:19" ht="66.75" customHeight="1">
      <c r="A10" s="252"/>
      <c r="B10" s="254"/>
      <c r="C10" s="247"/>
      <c r="D10" s="247"/>
      <c r="E10" s="247"/>
      <c r="F10" s="248"/>
      <c r="G10" s="247"/>
      <c r="H10" s="247"/>
      <c r="I10" s="248"/>
      <c r="J10" s="247"/>
      <c r="K10" s="247"/>
      <c r="L10" s="248"/>
      <c r="M10" s="247"/>
      <c r="N10" s="247"/>
      <c r="O10" s="248"/>
      <c r="P10" s="255"/>
      <c r="Q10" s="255"/>
      <c r="R10" s="255"/>
      <c r="S10" s="248"/>
    </row>
    <row r="11" spans="1:21" ht="60.75" customHeight="1">
      <c r="A11" s="113" t="s">
        <v>86</v>
      </c>
      <c r="B11" s="210" t="s">
        <v>127</v>
      </c>
      <c r="C11" s="192" t="s">
        <v>87</v>
      </c>
      <c r="D11" s="193">
        <v>23</v>
      </c>
      <c r="E11" s="193">
        <v>17258</v>
      </c>
      <c r="F11" s="193">
        <f>E11/D11</f>
        <v>750.3478260869565</v>
      </c>
      <c r="G11" s="193">
        <v>23</v>
      </c>
      <c r="H11" s="194">
        <v>19291</v>
      </c>
      <c r="I11" s="193">
        <f>H11/G11</f>
        <v>838.7391304347826</v>
      </c>
      <c r="J11" s="193">
        <v>23</v>
      </c>
      <c r="K11" s="193">
        <v>22139</v>
      </c>
      <c r="L11" s="193">
        <f>K11/J11</f>
        <v>962.5652173913044</v>
      </c>
      <c r="M11" s="193">
        <v>23</v>
      </c>
      <c r="N11" s="193">
        <v>22057</v>
      </c>
      <c r="O11" s="193">
        <f>N11/M11</f>
        <v>959</v>
      </c>
      <c r="P11" s="193"/>
      <c r="Q11" s="193"/>
      <c r="R11" s="193">
        <f>O11-L11</f>
        <v>-3.5652173913043725</v>
      </c>
      <c r="S11" s="193"/>
      <c r="U11" s="119"/>
    </row>
    <row r="12" spans="1:19" ht="81.75" customHeight="1">
      <c r="A12" s="99" t="s">
        <v>96</v>
      </c>
      <c r="B12" s="211" t="s">
        <v>130</v>
      </c>
      <c r="C12" s="192" t="s">
        <v>87</v>
      </c>
      <c r="D12" s="193">
        <v>73</v>
      </c>
      <c r="E12" s="193">
        <v>6652</v>
      </c>
      <c r="F12" s="193">
        <f>E12/D12</f>
        <v>91.12328767123287</v>
      </c>
      <c r="G12" s="193">
        <v>76</v>
      </c>
      <c r="H12" s="194">
        <v>5160</v>
      </c>
      <c r="I12" s="193">
        <f>H12/G12</f>
        <v>67.89473684210526</v>
      </c>
      <c r="J12" s="193">
        <v>76</v>
      </c>
      <c r="K12" s="194">
        <v>6133</v>
      </c>
      <c r="L12" s="193">
        <f>K12/J12</f>
        <v>80.69736842105263</v>
      </c>
      <c r="M12" s="193">
        <v>73</v>
      </c>
      <c r="N12" s="193">
        <v>5138</v>
      </c>
      <c r="O12" s="193">
        <f>N12/M12</f>
        <v>70.38356164383562</v>
      </c>
      <c r="P12" s="193"/>
      <c r="Q12" s="193"/>
      <c r="R12" s="193">
        <f>O12-L12</f>
        <v>-10.31380677721701</v>
      </c>
      <c r="S12" s="193"/>
    </row>
    <row r="13" spans="1:19" ht="33.75">
      <c r="A13" s="206" t="s">
        <v>128</v>
      </c>
      <c r="B13" s="211" t="s">
        <v>129</v>
      </c>
      <c r="C13" s="192" t="s">
        <v>87</v>
      </c>
      <c r="D13" s="208">
        <v>1</v>
      </c>
      <c r="E13" s="209">
        <v>225</v>
      </c>
      <c r="F13" s="207">
        <f>E13/D13</f>
        <v>225</v>
      </c>
      <c r="G13" s="209">
        <v>1</v>
      </c>
      <c r="H13" s="209">
        <v>183</v>
      </c>
      <c r="I13" s="207">
        <v>183</v>
      </c>
      <c r="J13" s="209">
        <v>1</v>
      </c>
      <c r="K13" s="209">
        <v>183</v>
      </c>
      <c r="L13" s="207">
        <v>183</v>
      </c>
      <c r="M13" s="209">
        <v>1</v>
      </c>
      <c r="N13" s="209">
        <v>173</v>
      </c>
      <c r="O13" s="207">
        <f>N13/M13</f>
        <v>173</v>
      </c>
      <c r="P13" s="208"/>
      <c r="Q13" s="208"/>
      <c r="R13" s="193">
        <f>O13-L13</f>
        <v>-10</v>
      </c>
      <c r="S13" s="206"/>
    </row>
    <row r="14" spans="2:9" ht="13.5" thickBot="1">
      <c r="B14" s="249" t="s">
        <v>88</v>
      </c>
      <c r="C14" s="250"/>
      <c r="D14" s="250"/>
      <c r="E14" s="250"/>
      <c r="F14" s="250"/>
      <c r="G14" s="250"/>
      <c r="H14" s="91"/>
      <c r="I14" s="91"/>
    </row>
    <row r="15" spans="2:9" ht="135">
      <c r="B15" s="100" t="s">
        <v>73</v>
      </c>
      <c r="C15" s="101" t="s">
        <v>74</v>
      </c>
      <c r="D15" s="102" t="s">
        <v>89</v>
      </c>
      <c r="E15" s="103" t="s">
        <v>90</v>
      </c>
      <c r="F15" s="104" t="s">
        <v>91</v>
      </c>
      <c r="G15" s="105" t="s">
        <v>49</v>
      </c>
      <c r="H15" s="91"/>
      <c r="I15" s="91"/>
    </row>
    <row r="16" spans="2:7" ht="12.75">
      <c r="B16" s="106" t="s">
        <v>86</v>
      </c>
      <c r="C16" s="107" t="s">
        <v>92</v>
      </c>
      <c r="D16" s="108" t="s">
        <v>87</v>
      </c>
      <c r="E16" s="112">
        <v>0</v>
      </c>
      <c r="F16" s="109">
        <v>0</v>
      </c>
      <c r="G16" s="110"/>
    </row>
    <row r="17" spans="2:10" ht="13.5" thickBot="1">
      <c r="B17" s="195" t="s">
        <v>93</v>
      </c>
      <c r="C17" s="196" t="s">
        <v>94</v>
      </c>
      <c r="D17" s="197" t="s">
        <v>87</v>
      </c>
      <c r="E17" s="198">
        <v>0</v>
      </c>
      <c r="F17" s="199">
        <v>0</v>
      </c>
      <c r="G17" s="200"/>
      <c r="H17" s="18"/>
      <c r="I17" s="18"/>
      <c r="J17" s="18"/>
    </row>
    <row r="18" spans="1:10" ht="12.75">
      <c r="A18" s="111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11"/>
      <c r="B19" s="230" t="s">
        <v>54</v>
      </c>
      <c r="C19" s="231"/>
      <c r="D19" s="47" t="s">
        <v>55</v>
      </c>
      <c r="E19" s="236" t="s">
        <v>101</v>
      </c>
      <c r="F19" s="237"/>
      <c r="G19" s="239" t="s">
        <v>95</v>
      </c>
      <c r="H19" s="47" t="s">
        <v>55</v>
      </c>
      <c r="I19" s="236" t="s">
        <v>102</v>
      </c>
      <c r="J19" s="237"/>
    </row>
    <row r="20" spans="1:10" ht="12.75">
      <c r="A20" s="111"/>
      <c r="B20" s="232"/>
      <c r="C20" s="233"/>
      <c r="D20" s="47" t="s">
        <v>56</v>
      </c>
      <c r="E20" s="242"/>
      <c r="F20" s="243"/>
      <c r="G20" s="240"/>
      <c r="H20" s="47" t="s">
        <v>56</v>
      </c>
      <c r="I20" s="242"/>
      <c r="J20" s="243"/>
    </row>
    <row r="21" spans="2:10" ht="12.75" customHeight="1">
      <c r="B21" s="234"/>
      <c r="C21" s="235"/>
      <c r="D21" s="47" t="s">
        <v>57</v>
      </c>
      <c r="E21" s="236" t="s">
        <v>142</v>
      </c>
      <c r="F21" s="237"/>
      <c r="G21" s="241"/>
      <c r="H21" s="47" t="s">
        <v>57</v>
      </c>
      <c r="I21" s="236" t="str">
        <f>E21</f>
        <v>15.02.2024</v>
      </c>
      <c r="J21" s="237"/>
    </row>
    <row r="23" ht="19.5" customHeight="1"/>
    <row r="31" ht="12.75">
      <c r="N31" s="119"/>
    </row>
  </sheetData>
  <sheetProtection/>
  <mergeCells count="30">
    <mergeCell ref="Q9:Q10"/>
    <mergeCell ref="L9:L10"/>
    <mergeCell ref="M9:M10"/>
    <mergeCell ref="A7:B7"/>
    <mergeCell ref="P8:R8"/>
    <mergeCell ref="R9:R10"/>
    <mergeCell ref="J9:J10"/>
    <mergeCell ref="K9:K10"/>
    <mergeCell ref="F9:F10"/>
    <mergeCell ref="G9:G10"/>
    <mergeCell ref="E21:F21"/>
    <mergeCell ref="S8:S10"/>
    <mergeCell ref="A9:A10"/>
    <mergeCell ref="B9:B10"/>
    <mergeCell ref="C9:C10"/>
    <mergeCell ref="D9:D10"/>
    <mergeCell ref="E9:E10"/>
    <mergeCell ref="N9:N10"/>
    <mergeCell ref="O9:O10"/>
    <mergeCell ref="P9:P10"/>
    <mergeCell ref="I21:J21"/>
    <mergeCell ref="H9:H10"/>
    <mergeCell ref="I9:I10"/>
    <mergeCell ref="B14:G14"/>
    <mergeCell ref="B19:C21"/>
    <mergeCell ref="E19:F19"/>
    <mergeCell ref="G19:G21"/>
    <mergeCell ref="I19:J19"/>
    <mergeCell ref="E20:F20"/>
    <mergeCell ref="I20:J20"/>
  </mergeCells>
  <printOptions/>
  <pageMargins left="0.17" right="0.17" top="0.16" bottom="0.17" header="0.16" footer="0.17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3">
      <selection activeCell="D11" sqref="D11"/>
    </sheetView>
  </sheetViews>
  <sheetFormatPr defaultColWidth="9.140625" defaultRowHeight="12.75"/>
  <cols>
    <col min="1" max="1" width="9.140625" style="0" customWidth="1"/>
    <col min="2" max="2" width="24.28125" style="0" customWidth="1"/>
    <col min="3" max="3" width="8.57421875" style="0" customWidth="1"/>
    <col min="4" max="4" width="15.7109375" style="0" customWidth="1"/>
    <col min="5" max="5" width="14.28125" style="0" customWidth="1"/>
    <col min="6" max="7" width="13.7109375" style="0" customWidth="1"/>
    <col min="8" max="8" width="14.421875" style="0" customWidth="1"/>
    <col min="10" max="10" width="13.57421875" style="0" customWidth="1"/>
  </cols>
  <sheetData>
    <row r="1" spans="1:10" ht="15.75">
      <c r="A1" s="48" t="s">
        <v>58</v>
      </c>
      <c r="B1" s="49"/>
      <c r="C1" s="50"/>
      <c r="D1" s="51"/>
      <c r="E1" s="49"/>
      <c r="F1" s="49"/>
      <c r="G1" s="49"/>
      <c r="H1" s="49"/>
      <c r="I1" s="49"/>
      <c r="J1" s="52"/>
    </row>
    <row r="2" spans="1:10" ht="15">
      <c r="A2" s="36" t="s">
        <v>134</v>
      </c>
      <c r="B2" s="53"/>
      <c r="C2" s="54"/>
      <c r="D2" s="55"/>
      <c r="E2" s="56"/>
      <c r="F2" s="56"/>
      <c r="G2" s="56"/>
      <c r="H2" s="56"/>
      <c r="I2" s="56"/>
      <c r="J2" s="55"/>
    </row>
    <row r="3" spans="1:10" ht="13.5" thickBot="1">
      <c r="A3" s="57"/>
      <c r="B3" s="57"/>
      <c r="C3" s="57"/>
      <c r="D3" s="57"/>
      <c r="E3" s="57"/>
      <c r="F3" s="57"/>
      <c r="G3" s="57"/>
      <c r="H3" s="205" t="s">
        <v>126</v>
      </c>
      <c r="I3" s="57"/>
      <c r="J3" s="57"/>
    </row>
    <row r="4" spans="1:10" ht="63">
      <c r="A4" s="58" t="s">
        <v>32</v>
      </c>
      <c r="B4" s="204">
        <v>10430</v>
      </c>
      <c r="C4" s="59" t="s">
        <v>59</v>
      </c>
      <c r="D4" s="31" t="s">
        <v>100</v>
      </c>
      <c r="E4" s="76"/>
      <c r="F4" s="76"/>
      <c r="G4" s="76"/>
      <c r="H4" s="76"/>
      <c r="I4" s="77"/>
      <c r="J4" s="170" t="s">
        <v>49</v>
      </c>
    </row>
    <row r="5" spans="1:10" ht="90">
      <c r="A5" s="60" t="s">
        <v>60</v>
      </c>
      <c r="B5" s="164" t="s">
        <v>104</v>
      </c>
      <c r="C5" s="61"/>
      <c r="D5" s="62"/>
      <c r="E5" s="63"/>
      <c r="F5" s="63"/>
      <c r="G5" s="63"/>
      <c r="H5" s="63"/>
      <c r="I5" s="64"/>
      <c r="J5" s="171"/>
    </row>
    <row r="6" spans="1:10" ht="15.75" customHeight="1">
      <c r="A6" s="65"/>
      <c r="B6" s="162"/>
      <c r="C6" s="66"/>
      <c r="D6" s="201" t="s">
        <v>61</v>
      </c>
      <c r="E6" s="78"/>
      <c r="F6" s="78"/>
      <c r="G6" s="78"/>
      <c r="H6" s="78"/>
      <c r="I6" s="79"/>
      <c r="J6" s="171"/>
    </row>
    <row r="7" spans="1:10" ht="102">
      <c r="A7" s="80" t="s">
        <v>62</v>
      </c>
      <c r="B7" s="79"/>
      <c r="C7" s="67" t="s">
        <v>63</v>
      </c>
      <c r="D7" s="67" t="s">
        <v>64</v>
      </c>
      <c r="E7" s="67" t="s">
        <v>124</v>
      </c>
      <c r="F7" s="67" t="s">
        <v>125</v>
      </c>
      <c r="G7" s="67" t="s">
        <v>144</v>
      </c>
      <c r="H7" s="67" t="s">
        <v>145</v>
      </c>
      <c r="I7" s="68" t="s">
        <v>65</v>
      </c>
      <c r="J7" s="69"/>
    </row>
    <row r="8" spans="1:10" ht="42.75" customHeight="1">
      <c r="A8" s="70" t="s">
        <v>66</v>
      </c>
      <c r="B8" s="163" t="s">
        <v>105</v>
      </c>
      <c r="C8" s="71"/>
      <c r="D8" s="72"/>
      <c r="E8" s="73"/>
      <c r="F8" s="74"/>
      <c r="G8" s="73"/>
      <c r="H8" s="73"/>
      <c r="I8" s="75"/>
      <c r="J8" s="169"/>
    </row>
    <row r="9" spans="1:10" ht="62.25" customHeight="1">
      <c r="A9" s="70"/>
      <c r="B9" s="168"/>
      <c r="C9" s="113" t="s">
        <v>86</v>
      </c>
      <c r="D9" s="210" t="s">
        <v>127</v>
      </c>
      <c r="E9" s="165">
        <v>17257920</v>
      </c>
      <c r="F9" s="165">
        <v>19291412</v>
      </c>
      <c r="G9" s="165">
        <v>22139012</v>
      </c>
      <c r="H9" s="165">
        <v>22056578</v>
      </c>
      <c r="I9" s="166">
        <f>H9/G9</f>
        <v>0.9962765276065617</v>
      </c>
      <c r="J9" s="169"/>
    </row>
    <row r="10" spans="1:10" ht="84" customHeight="1">
      <c r="A10" s="70"/>
      <c r="B10" s="168"/>
      <c r="C10" s="99" t="s">
        <v>96</v>
      </c>
      <c r="D10" s="211" t="s">
        <v>130</v>
      </c>
      <c r="E10" s="165">
        <v>6652000</v>
      </c>
      <c r="F10" s="167">
        <v>5160000</v>
      </c>
      <c r="G10" s="165">
        <v>6133000</v>
      </c>
      <c r="H10" s="165">
        <v>5138000</v>
      </c>
      <c r="I10" s="166">
        <f>H10/G10</f>
        <v>0.8377629218979292</v>
      </c>
      <c r="J10" s="169"/>
    </row>
    <row r="11" spans="1:10" ht="29.25" customHeight="1">
      <c r="A11" s="206"/>
      <c r="B11" s="206"/>
      <c r="C11" s="212" t="s">
        <v>128</v>
      </c>
      <c r="D11" s="211" t="s">
        <v>129</v>
      </c>
      <c r="E11" s="213">
        <v>225000</v>
      </c>
      <c r="F11" s="213">
        <v>277000</v>
      </c>
      <c r="G11" s="213">
        <v>183000</v>
      </c>
      <c r="H11" s="214">
        <v>173000</v>
      </c>
      <c r="I11" s="166">
        <f>H11/G11</f>
        <v>0.9453551912568307</v>
      </c>
      <c r="J11" s="206"/>
    </row>
    <row r="12" spans="5:8" ht="12.75">
      <c r="E12" s="119"/>
      <c r="G12" s="119"/>
      <c r="H12" s="119"/>
    </row>
    <row r="13" spans="2:10" ht="12.75">
      <c r="B13" s="230" t="s">
        <v>54</v>
      </c>
      <c r="C13" s="231"/>
      <c r="D13" s="47" t="s">
        <v>55</v>
      </c>
      <c r="E13" s="236" t="s">
        <v>97</v>
      </c>
      <c r="F13" s="237"/>
      <c r="G13" s="239" t="s">
        <v>95</v>
      </c>
      <c r="H13" s="47" t="s">
        <v>55</v>
      </c>
      <c r="I13" s="236" t="s">
        <v>102</v>
      </c>
      <c r="J13" s="237"/>
    </row>
    <row r="14" spans="2:10" ht="12.75">
      <c r="B14" s="232"/>
      <c r="C14" s="233"/>
      <c r="D14" s="47" t="s">
        <v>56</v>
      </c>
      <c r="E14" s="242"/>
      <c r="F14" s="243"/>
      <c r="G14" s="240"/>
      <c r="H14" s="47" t="s">
        <v>56</v>
      </c>
      <c r="I14" s="242"/>
      <c r="J14" s="243"/>
    </row>
    <row r="15" spans="2:10" ht="12.75">
      <c r="B15" s="234"/>
      <c r="C15" s="235"/>
      <c r="D15" s="47" t="s">
        <v>57</v>
      </c>
      <c r="E15" s="236" t="s">
        <v>142</v>
      </c>
      <c r="F15" s="237"/>
      <c r="G15" s="241"/>
      <c r="H15" s="47" t="s">
        <v>57</v>
      </c>
      <c r="I15" s="236" t="s">
        <v>142</v>
      </c>
      <c r="J15" s="237"/>
    </row>
    <row r="16" spans="5:10" ht="12.75">
      <c r="E16" s="18"/>
      <c r="F16" s="18"/>
      <c r="G16" s="18"/>
      <c r="H16" s="18"/>
      <c r="I16" s="18"/>
      <c r="J16" s="18"/>
    </row>
  </sheetData>
  <sheetProtection/>
  <mergeCells count="8">
    <mergeCell ref="B13:C15"/>
    <mergeCell ref="E13:F13"/>
    <mergeCell ref="G13:G15"/>
    <mergeCell ref="I13:J13"/>
    <mergeCell ref="E14:F14"/>
    <mergeCell ref="I14:J14"/>
    <mergeCell ref="E15:F15"/>
    <mergeCell ref="I15:J15"/>
  </mergeCells>
  <printOptions/>
  <pageMargins left="0.17" right="0.17" top="0.23" bottom="0.22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selection activeCell="S34" sqref="S34"/>
    </sheetView>
  </sheetViews>
  <sheetFormatPr defaultColWidth="9.140625" defaultRowHeight="12.75"/>
  <cols>
    <col min="2" max="2" width="23.8515625" style="0" customWidth="1"/>
    <col min="9" max="9" width="12.140625" style="0" customWidth="1"/>
    <col min="10" max="10" width="9.8515625" style="0" customWidth="1"/>
  </cols>
  <sheetData>
    <row r="3" spans="1:11" ht="15.75">
      <c r="A3" s="32" t="s">
        <v>40</v>
      </c>
      <c r="B3" s="33"/>
      <c r="C3" s="34"/>
      <c r="D3" s="33"/>
      <c r="E3" s="33"/>
      <c r="F3" s="33"/>
      <c r="G3" s="35"/>
      <c r="H3" s="35"/>
      <c r="I3" s="35"/>
      <c r="J3" s="33"/>
      <c r="K3" s="33"/>
    </row>
    <row r="4" spans="1:11" ht="12.75">
      <c r="A4" s="36" t="s">
        <v>135</v>
      </c>
      <c r="B4" s="37"/>
      <c r="C4" s="37"/>
      <c r="D4" s="37"/>
      <c r="E4" s="37"/>
      <c r="F4" s="37"/>
      <c r="G4" s="38"/>
      <c r="H4" s="38"/>
      <c r="I4" s="38"/>
      <c r="J4" s="37"/>
      <c r="K4" s="37"/>
    </row>
    <row r="5" spans="1:11" ht="12.75">
      <c r="A5" s="36"/>
      <c r="B5" s="37"/>
      <c r="C5" s="37"/>
      <c r="D5" s="37"/>
      <c r="E5" s="37"/>
      <c r="F5" s="37"/>
      <c r="G5" s="38"/>
      <c r="H5" s="38"/>
      <c r="I5" s="38"/>
      <c r="J5" s="37"/>
      <c r="K5" s="37"/>
    </row>
    <row r="6" spans="1:11" ht="12.75">
      <c r="A6" s="39" t="s">
        <v>41</v>
      </c>
      <c r="B6" s="40"/>
      <c r="C6" s="39"/>
      <c r="D6" s="40"/>
      <c r="E6" s="40"/>
      <c r="F6" s="40"/>
      <c r="G6" s="41"/>
      <c r="H6" s="41"/>
      <c r="I6" s="41"/>
      <c r="J6" s="40"/>
      <c r="K6" s="40"/>
    </row>
    <row r="7" spans="1:11" ht="13.5" thickBot="1">
      <c r="A7" s="42"/>
      <c r="B7" s="42"/>
      <c r="C7" s="43"/>
      <c r="D7" s="42"/>
      <c r="E7" s="43"/>
      <c r="F7" s="43"/>
      <c r="G7" s="44"/>
      <c r="H7" s="44"/>
      <c r="I7" s="44"/>
      <c r="J7" s="42"/>
      <c r="K7" s="42"/>
    </row>
    <row r="8" spans="1:11" ht="33.75">
      <c r="A8" s="263" t="s">
        <v>42</v>
      </c>
      <c r="B8" s="259" t="s">
        <v>43</v>
      </c>
      <c r="C8" s="45" t="s">
        <v>44</v>
      </c>
      <c r="D8" s="45" t="s">
        <v>45</v>
      </c>
      <c r="E8" s="45" t="s">
        <v>46</v>
      </c>
      <c r="F8" s="45"/>
      <c r="G8" s="259" t="s">
        <v>122</v>
      </c>
      <c r="H8" s="259" t="s">
        <v>47</v>
      </c>
      <c r="I8" s="259" t="s">
        <v>99</v>
      </c>
      <c r="J8" s="259" t="s">
        <v>48</v>
      </c>
      <c r="K8" s="261" t="s">
        <v>49</v>
      </c>
    </row>
    <row r="9" spans="1:11" ht="12.75">
      <c r="A9" s="264"/>
      <c r="B9" s="260"/>
      <c r="C9" s="46" t="s">
        <v>50</v>
      </c>
      <c r="D9" s="46" t="s">
        <v>51</v>
      </c>
      <c r="E9" s="46" t="s">
        <v>51</v>
      </c>
      <c r="F9" s="260" t="s">
        <v>52</v>
      </c>
      <c r="G9" s="260"/>
      <c r="H9" s="260"/>
      <c r="I9" s="260"/>
      <c r="J9" s="260"/>
      <c r="K9" s="262"/>
    </row>
    <row r="10" spans="1:11" ht="39.75" customHeight="1">
      <c r="A10" s="264"/>
      <c r="B10" s="260"/>
      <c r="C10" s="46" t="s">
        <v>53</v>
      </c>
      <c r="D10" s="46" t="s">
        <v>53</v>
      </c>
      <c r="E10" s="46" t="s">
        <v>53</v>
      </c>
      <c r="F10" s="260"/>
      <c r="G10" s="260"/>
      <c r="H10" s="260"/>
      <c r="I10" s="260"/>
      <c r="J10" s="260"/>
      <c r="K10" s="262"/>
    </row>
    <row r="11" spans="1:11" ht="15">
      <c r="A11" s="115">
        <v>1020042</v>
      </c>
      <c r="B11" s="114" t="s">
        <v>146</v>
      </c>
      <c r="C11" s="116">
        <v>83</v>
      </c>
      <c r="D11" s="117">
        <v>2023</v>
      </c>
      <c r="E11" s="117">
        <v>2023</v>
      </c>
      <c r="F11" s="202">
        <v>2023</v>
      </c>
      <c r="G11" s="116">
        <v>83</v>
      </c>
      <c r="H11" s="116">
        <v>83</v>
      </c>
      <c r="I11" s="116">
        <v>83</v>
      </c>
      <c r="J11" s="116">
        <v>83</v>
      </c>
      <c r="K11" s="118"/>
    </row>
    <row r="12" spans="1:11" ht="15">
      <c r="A12" s="115">
        <v>1020192</v>
      </c>
      <c r="B12" s="114" t="s">
        <v>147</v>
      </c>
      <c r="C12" s="116">
        <v>119</v>
      </c>
      <c r="D12" s="117">
        <v>2023</v>
      </c>
      <c r="E12" s="117">
        <v>2023</v>
      </c>
      <c r="F12" s="202">
        <v>2023</v>
      </c>
      <c r="G12" s="116">
        <v>119</v>
      </c>
      <c r="H12" s="116">
        <v>119</v>
      </c>
      <c r="I12" s="116">
        <v>119</v>
      </c>
      <c r="J12" s="116">
        <v>119</v>
      </c>
      <c r="K12" s="118"/>
    </row>
    <row r="13" spans="1:11" ht="15">
      <c r="A13" s="115">
        <v>1020204</v>
      </c>
      <c r="B13" s="114" t="s">
        <v>148</v>
      </c>
      <c r="C13" s="116">
        <v>98</v>
      </c>
      <c r="D13" s="117">
        <v>2023</v>
      </c>
      <c r="E13" s="117">
        <v>2023</v>
      </c>
      <c r="F13" s="202">
        <v>2023</v>
      </c>
      <c r="G13" s="116">
        <v>98</v>
      </c>
      <c r="H13" s="116">
        <v>98</v>
      </c>
      <c r="I13" s="116">
        <v>98</v>
      </c>
      <c r="J13" s="116">
        <v>98</v>
      </c>
      <c r="K13" s="118"/>
    </row>
    <row r="14" spans="1:11" ht="15">
      <c r="A14" s="115"/>
      <c r="B14" s="114"/>
      <c r="C14" s="116"/>
      <c r="D14" s="117"/>
      <c r="E14" s="117"/>
      <c r="F14" s="202"/>
      <c r="G14" s="116"/>
      <c r="H14" s="116"/>
      <c r="I14" s="116"/>
      <c r="J14" s="116"/>
      <c r="K14" s="118"/>
    </row>
    <row r="15" spans="1:11" ht="15">
      <c r="A15" s="115"/>
      <c r="B15" s="114" t="s">
        <v>117</v>
      </c>
      <c r="C15" s="116">
        <f>C11+C12+C13</f>
        <v>300</v>
      </c>
      <c r="D15" s="116"/>
      <c r="E15" s="116"/>
      <c r="F15" s="116"/>
      <c r="G15" s="116">
        <f>G11+G12+G13</f>
        <v>300</v>
      </c>
      <c r="H15" s="116">
        <f>H11+H12+H13</f>
        <v>300</v>
      </c>
      <c r="I15" s="116">
        <f>I11+I12+I13</f>
        <v>300</v>
      </c>
      <c r="J15" s="116">
        <f>J11+J12+J13</f>
        <v>300</v>
      </c>
      <c r="K15" s="118"/>
    </row>
    <row r="17" spans="1:12" ht="12.75">
      <c r="A17" s="230" t="s">
        <v>54</v>
      </c>
      <c r="B17" s="231"/>
      <c r="C17" s="47" t="s">
        <v>55</v>
      </c>
      <c r="D17" s="236" t="s">
        <v>101</v>
      </c>
      <c r="E17" s="237"/>
      <c r="F17" s="239" t="s">
        <v>95</v>
      </c>
      <c r="G17" s="47" t="s">
        <v>55</v>
      </c>
      <c r="H17" s="236" t="s">
        <v>102</v>
      </c>
      <c r="I17" s="237"/>
      <c r="J17" s="42"/>
      <c r="K17" s="42"/>
      <c r="L17" s="42"/>
    </row>
    <row r="18" spans="1:12" ht="12.75">
      <c r="A18" s="232"/>
      <c r="B18" s="233"/>
      <c r="C18" s="47" t="s">
        <v>56</v>
      </c>
      <c r="D18" s="242"/>
      <c r="E18" s="243"/>
      <c r="F18" s="240"/>
      <c r="G18" s="47" t="s">
        <v>56</v>
      </c>
      <c r="H18" s="242"/>
      <c r="I18" s="243"/>
      <c r="J18" s="42"/>
      <c r="K18" s="42"/>
      <c r="L18" s="42"/>
    </row>
    <row r="19" spans="1:12" ht="12.75">
      <c r="A19" s="234"/>
      <c r="B19" s="235"/>
      <c r="C19" s="47" t="s">
        <v>57</v>
      </c>
      <c r="D19" s="236" t="str">
        <f>'Aneksi nr 1'!D29:E29</f>
        <v>15.02.2023</v>
      </c>
      <c r="E19" s="237"/>
      <c r="F19" s="241"/>
      <c r="G19" s="47" t="s">
        <v>57</v>
      </c>
      <c r="H19" s="236" t="str">
        <f>D19</f>
        <v>15.02.2023</v>
      </c>
      <c r="I19" s="237"/>
      <c r="J19" s="42"/>
      <c r="K19" s="42"/>
      <c r="L19" s="42"/>
    </row>
    <row r="20" spans="4:9" ht="12.75">
      <c r="D20" s="18"/>
      <c r="E20" s="18"/>
      <c r="F20" s="18"/>
      <c r="G20" s="18"/>
      <c r="H20" s="18"/>
      <c r="I20" s="18"/>
    </row>
  </sheetData>
  <sheetProtection/>
  <mergeCells count="16">
    <mergeCell ref="H8:H10"/>
    <mergeCell ref="I8:I10"/>
    <mergeCell ref="J8:J10"/>
    <mergeCell ref="K8:K10"/>
    <mergeCell ref="F9:F10"/>
    <mergeCell ref="A8:A10"/>
    <mergeCell ref="B8:B10"/>
    <mergeCell ref="G8:G10"/>
    <mergeCell ref="A17:B19"/>
    <mergeCell ref="D17:E17"/>
    <mergeCell ref="F17:F19"/>
    <mergeCell ref="H17:I17"/>
    <mergeCell ref="D18:E18"/>
    <mergeCell ref="H18:I18"/>
    <mergeCell ref="D19:E19"/>
    <mergeCell ref="H19:I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2024-02-16T09:58:46Z</cp:lastPrinted>
  <dcterms:created xsi:type="dcterms:W3CDTF">2006-01-12T07:01:41Z</dcterms:created>
  <dcterms:modified xsi:type="dcterms:W3CDTF">2024-03-21T13:57:40Z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