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3C00D3EA-0646-4DFF-8855-DE4837E1C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istika per kopshtet" sheetId="6" r:id="rId1"/>
    <sheet name="Statistike per Çerdhet" sheetId="7" r:id="rId2"/>
  </sheets>
  <calcPr calcId="181029"/>
</workbook>
</file>

<file path=xl/calcChain.xml><?xml version="1.0" encoding="utf-8"?>
<calcChain xmlns="http://schemas.openxmlformats.org/spreadsheetml/2006/main">
  <c r="X9" i="7" l="1"/>
  <c r="I22" i="7" l="1"/>
  <c r="F22" i="7"/>
  <c r="C22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V13" i="7"/>
  <c r="U13" i="7"/>
  <c r="T13" i="7"/>
  <c r="S13" i="7"/>
  <c r="R13" i="7"/>
  <c r="Q13" i="7"/>
  <c r="N13" i="7"/>
  <c r="M13" i="7"/>
  <c r="L13" i="7"/>
  <c r="K13" i="7"/>
  <c r="H13" i="7"/>
  <c r="G13" i="7"/>
  <c r="F13" i="7"/>
  <c r="E13" i="7"/>
  <c r="D13" i="7"/>
  <c r="C13" i="7"/>
  <c r="AN12" i="7"/>
  <c r="X12" i="7"/>
  <c r="W12" i="7"/>
  <c r="J12" i="7"/>
  <c r="P12" i="7" s="1"/>
  <c r="I12" i="7"/>
  <c r="O12" i="7" s="1"/>
  <c r="AN11" i="7"/>
  <c r="X11" i="7"/>
  <c r="W11" i="7"/>
  <c r="J11" i="7"/>
  <c r="P11" i="7" s="1"/>
  <c r="I11" i="7"/>
  <c r="O11" i="7" s="1"/>
  <c r="AN10" i="7"/>
  <c r="X10" i="7"/>
  <c r="W10" i="7"/>
  <c r="J10" i="7"/>
  <c r="P10" i="7" s="1"/>
  <c r="I10" i="7"/>
  <c r="O10" i="7" s="1"/>
  <c r="AN9" i="7"/>
  <c r="X13" i="7"/>
  <c r="W9" i="7"/>
  <c r="J9" i="7"/>
  <c r="I9" i="7"/>
  <c r="I13" i="7" l="1"/>
  <c r="AN13" i="7"/>
  <c r="J13" i="7"/>
  <c r="W13" i="7"/>
  <c r="P9" i="7"/>
  <c r="P13" i="7" s="1"/>
  <c r="O9" i="7"/>
  <c r="O13" i="7" s="1"/>
  <c r="D48" i="6" l="1"/>
  <c r="E48" i="6"/>
  <c r="F48" i="6"/>
  <c r="G48" i="6"/>
  <c r="H48" i="6"/>
  <c r="K48" i="6"/>
  <c r="L48" i="6"/>
  <c r="M48" i="6"/>
  <c r="N48" i="6"/>
  <c r="Q48" i="6"/>
  <c r="R48" i="6"/>
  <c r="S48" i="6"/>
  <c r="T48" i="6"/>
  <c r="U48" i="6"/>
  <c r="V48" i="6"/>
  <c r="C4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18" i="6"/>
  <c r="P20" i="6"/>
  <c r="P21" i="6"/>
  <c r="P24" i="6"/>
  <c r="P25" i="6"/>
  <c r="P28" i="6"/>
  <c r="P29" i="6"/>
  <c r="P30" i="6"/>
  <c r="P32" i="6"/>
  <c r="P33" i="6"/>
  <c r="P34" i="6"/>
  <c r="P36" i="6"/>
  <c r="P37" i="6"/>
  <c r="P38" i="6"/>
  <c r="P40" i="6"/>
  <c r="P41" i="6"/>
  <c r="P42" i="6"/>
  <c r="P44" i="6"/>
  <c r="P45" i="6"/>
  <c r="P46" i="6"/>
  <c r="P18" i="6"/>
  <c r="O19" i="6"/>
  <c r="O20" i="6"/>
  <c r="O22" i="6"/>
  <c r="O23" i="6"/>
  <c r="O24" i="6"/>
  <c r="O26" i="6"/>
  <c r="J19" i="6"/>
  <c r="P19" i="6" s="1"/>
  <c r="J20" i="6"/>
  <c r="J21" i="6"/>
  <c r="J22" i="6"/>
  <c r="P22" i="6" s="1"/>
  <c r="J23" i="6"/>
  <c r="P23" i="6" s="1"/>
  <c r="J24" i="6"/>
  <c r="J25" i="6"/>
  <c r="J26" i="6"/>
  <c r="P26" i="6" s="1"/>
  <c r="J27" i="6"/>
  <c r="J28" i="6"/>
  <c r="J29" i="6"/>
  <c r="J30" i="6"/>
  <c r="J31" i="6"/>
  <c r="P31" i="6" s="1"/>
  <c r="J32" i="6"/>
  <c r="J33" i="6"/>
  <c r="J34" i="6"/>
  <c r="J35" i="6"/>
  <c r="P35" i="6" s="1"/>
  <c r="J36" i="6"/>
  <c r="J37" i="6"/>
  <c r="J38" i="6"/>
  <c r="J39" i="6"/>
  <c r="P39" i="6" s="1"/>
  <c r="J40" i="6"/>
  <c r="J41" i="6"/>
  <c r="J42" i="6"/>
  <c r="J43" i="6"/>
  <c r="P43" i="6" s="1"/>
  <c r="J44" i="6"/>
  <c r="J45" i="6"/>
  <c r="J46" i="6"/>
  <c r="J47" i="6"/>
  <c r="P47" i="6" s="1"/>
  <c r="J18" i="6"/>
  <c r="I19" i="6"/>
  <c r="I20" i="6"/>
  <c r="I21" i="6"/>
  <c r="O21" i="6" s="1"/>
  <c r="I22" i="6"/>
  <c r="I23" i="6"/>
  <c r="I24" i="6"/>
  <c r="I25" i="6"/>
  <c r="O25" i="6" s="1"/>
  <c r="I26" i="6"/>
  <c r="I27" i="6"/>
  <c r="I28" i="6"/>
  <c r="O28" i="6" s="1"/>
  <c r="I29" i="6"/>
  <c r="O29" i="6" s="1"/>
  <c r="I30" i="6"/>
  <c r="O30" i="6" s="1"/>
  <c r="I31" i="6"/>
  <c r="O31" i="6" s="1"/>
  <c r="I32" i="6"/>
  <c r="O32" i="6" s="1"/>
  <c r="I33" i="6"/>
  <c r="O33" i="6" s="1"/>
  <c r="I34" i="6"/>
  <c r="O34" i="6" s="1"/>
  <c r="I35" i="6"/>
  <c r="O35" i="6" s="1"/>
  <c r="I36" i="6"/>
  <c r="O36" i="6" s="1"/>
  <c r="I37" i="6"/>
  <c r="O37" i="6" s="1"/>
  <c r="I38" i="6"/>
  <c r="O38" i="6" s="1"/>
  <c r="I39" i="6"/>
  <c r="O39" i="6" s="1"/>
  <c r="I40" i="6"/>
  <c r="O40" i="6" s="1"/>
  <c r="I41" i="6"/>
  <c r="O41" i="6" s="1"/>
  <c r="I42" i="6"/>
  <c r="O42" i="6" s="1"/>
  <c r="I43" i="6"/>
  <c r="O43" i="6" s="1"/>
  <c r="I44" i="6"/>
  <c r="O44" i="6" s="1"/>
  <c r="I45" i="6"/>
  <c r="O45" i="6" s="1"/>
  <c r="I46" i="6"/>
  <c r="O46" i="6" s="1"/>
  <c r="I47" i="6"/>
  <c r="O47" i="6" s="1"/>
  <c r="I18" i="6"/>
  <c r="O18" i="6" s="1"/>
  <c r="D17" i="6"/>
  <c r="E17" i="6"/>
  <c r="F17" i="6"/>
  <c r="G17" i="6"/>
  <c r="H17" i="6"/>
  <c r="K17" i="6"/>
  <c r="L17" i="6"/>
  <c r="M17" i="6"/>
  <c r="N17" i="6"/>
  <c r="Q17" i="6"/>
  <c r="R17" i="6"/>
  <c r="S17" i="6"/>
  <c r="T17" i="6"/>
  <c r="U17" i="6"/>
  <c r="V17" i="6"/>
  <c r="C17" i="6"/>
  <c r="X9" i="6"/>
  <c r="X10" i="6"/>
  <c r="X11" i="6"/>
  <c r="X17" i="6" s="1"/>
  <c r="X12" i="6"/>
  <c r="X13" i="6"/>
  <c r="X14" i="6"/>
  <c r="X15" i="6"/>
  <c r="X16" i="6"/>
  <c r="X8" i="6"/>
  <c r="W9" i="6"/>
  <c r="W10" i="6"/>
  <c r="W11" i="6"/>
  <c r="W12" i="6"/>
  <c r="W13" i="6"/>
  <c r="W14" i="6"/>
  <c r="W15" i="6"/>
  <c r="W16" i="6"/>
  <c r="W8" i="6"/>
  <c r="W17" i="6" s="1"/>
  <c r="O9" i="6"/>
  <c r="O12" i="6"/>
  <c r="O13" i="6"/>
  <c r="O16" i="6"/>
  <c r="P9" i="6"/>
  <c r="P12" i="6"/>
  <c r="P13" i="6"/>
  <c r="P16" i="6"/>
  <c r="J9" i="6"/>
  <c r="J10" i="6"/>
  <c r="P10" i="6" s="1"/>
  <c r="J11" i="6"/>
  <c r="P11" i="6" s="1"/>
  <c r="J12" i="6"/>
  <c r="J13" i="6"/>
  <c r="J14" i="6"/>
  <c r="P14" i="6" s="1"/>
  <c r="J15" i="6"/>
  <c r="P15" i="6" s="1"/>
  <c r="J16" i="6"/>
  <c r="I9" i="6"/>
  <c r="I10" i="6"/>
  <c r="O10" i="6" s="1"/>
  <c r="I11" i="6"/>
  <c r="O11" i="6" s="1"/>
  <c r="I12" i="6"/>
  <c r="I13" i="6"/>
  <c r="I14" i="6"/>
  <c r="O14" i="6" s="1"/>
  <c r="I15" i="6"/>
  <c r="O15" i="6" s="1"/>
  <c r="I16" i="6"/>
  <c r="J48" i="6" l="1"/>
  <c r="W48" i="6"/>
  <c r="I48" i="6"/>
  <c r="X48" i="6"/>
  <c r="P27" i="6"/>
  <c r="P48" i="6" s="1"/>
  <c r="O27" i="6"/>
  <c r="O48" i="6" s="1"/>
  <c r="J8" i="6"/>
  <c r="I8" i="6"/>
  <c r="I17" i="6" l="1"/>
  <c r="I49" i="6" s="1"/>
  <c r="O8" i="6"/>
  <c r="O17" i="6" s="1"/>
  <c r="J17" i="6"/>
  <c r="J49" i="6" s="1"/>
  <c r="P8" i="6"/>
  <c r="P17" i="6" s="1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32" i="6"/>
  <c r="AL33" i="6"/>
  <c r="AL34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L18" i="6"/>
  <c r="AC48" i="6"/>
  <c r="AD48" i="6"/>
  <c r="AE48" i="6"/>
  <c r="AF48" i="6"/>
  <c r="AG48" i="6"/>
  <c r="AH48" i="6"/>
  <c r="AI48" i="6"/>
  <c r="AJ48" i="6"/>
  <c r="AK48" i="6"/>
  <c r="AB48" i="6"/>
  <c r="AL9" i="6"/>
  <c r="AL10" i="6"/>
  <c r="AL11" i="6"/>
  <c r="AL12" i="6"/>
  <c r="AL14" i="6"/>
  <c r="AL15" i="6"/>
  <c r="AL16" i="6"/>
  <c r="AL8" i="6"/>
  <c r="AC17" i="6"/>
  <c r="AD17" i="6"/>
  <c r="AD49" i="6" s="1"/>
  <c r="AE17" i="6"/>
  <c r="AE49" i="6" s="1"/>
  <c r="AF17" i="6"/>
  <c r="AG17" i="6"/>
  <c r="AH17" i="6"/>
  <c r="AH49" i="6" s="1"/>
  <c r="AI17" i="6"/>
  <c r="AI49" i="6" s="1"/>
  <c r="AJ17" i="6"/>
  <c r="AK17" i="6"/>
  <c r="AB17" i="6"/>
  <c r="AB49" i="6" s="1"/>
  <c r="O49" i="6"/>
  <c r="P49" i="6"/>
  <c r="W49" i="6"/>
  <c r="X49" i="6"/>
  <c r="D49" i="6"/>
  <c r="E49" i="6"/>
  <c r="F49" i="6"/>
  <c r="G49" i="6"/>
  <c r="H49" i="6"/>
  <c r="K49" i="6"/>
  <c r="L49" i="6"/>
  <c r="M49" i="6"/>
  <c r="N49" i="6"/>
  <c r="Q49" i="6"/>
  <c r="R49" i="6"/>
  <c r="S49" i="6"/>
  <c r="T49" i="6"/>
  <c r="U49" i="6"/>
  <c r="V49" i="6"/>
  <c r="C49" i="6"/>
  <c r="AK49" i="6" l="1"/>
  <c r="AG49" i="6"/>
  <c r="AC49" i="6"/>
  <c r="AJ49" i="6"/>
  <c r="AF49" i="6"/>
  <c r="AL17" i="6"/>
  <c r="AL48" i="6"/>
  <c r="AL49" i="6" s="1"/>
  <c r="I61" i="6"/>
  <c r="F61" i="6"/>
  <c r="C61" i="6"/>
</calcChain>
</file>

<file path=xl/sharedStrings.xml><?xml version="1.0" encoding="utf-8"?>
<sst xmlns="http://schemas.openxmlformats.org/spreadsheetml/2006/main" count="288" uniqueCount="115">
  <si>
    <t>Nr</t>
  </si>
  <si>
    <t>Kopshti</t>
  </si>
  <si>
    <t>gjithsej</t>
  </si>
  <si>
    <t>Gjithsej qershor 2021</t>
  </si>
  <si>
    <t>gj</t>
  </si>
  <si>
    <t>f</t>
  </si>
  <si>
    <t xml:space="preserve">Ardhur  gjate vitit </t>
  </si>
  <si>
    <t>Statistike per regjistrimet 2020-2021</t>
  </si>
  <si>
    <t>Mesatarja mujore</t>
  </si>
  <si>
    <t xml:space="preserve">Trendi </t>
  </si>
  <si>
    <t>Frekuentimi 2020-2021</t>
  </si>
  <si>
    <t>Muajt</t>
  </si>
  <si>
    <t xml:space="preserve">NR </t>
  </si>
  <si>
    <t>SH</t>
  </si>
  <si>
    <t>T</t>
  </si>
  <si>
    <t>N</t>
  </si>
  <si>
    <t>DH</t>
  </si>
  <si>
    <t>J</t>
  </si>
  <si>
    <t xml:space="preserve">SH </t>
  </si>
  <si>
    <t>M</t>
  </si>
  <si>
    <t>P</t>
  </si>
  <si>
    <t>Q</t>
  </si>
  <si>
    <t>K</t>
  </si>
  <si>
    <t>G</t>
  </si>
  <si>
    <t xml:space="preserve">Nr </t>
  </si>
  <si>
    <t xml:space="preserve">Kopshti </t>
  </si>
  <si>
    <t>Femije te regjistruar (me dreke)</t>
  </si>
  <si>
    <t xml:space="preserve">Nr I shtreterve </t>
  </si>
  <si>
    <t>Nr I femijeve qe perfitojne ushqimin pa pagese</t>
  </si>
  <si>
    <t>GJ</t>
  </si>
  <si>
    <t>I</t>
  </si>
  <si>
    <t>II</t>
  </si>
  <si>
    <t>III</t>
  </si>
  <si>
    <t>CERDHJA NR.1</t>
  </si>
  <si>
    <t>CERDHJA NR.5</t>
  </si>
  <si>
    <t>CERDHJA NR.7</t>
  </si>
  <si>
    <t>CERDHJA UZNOVE</t>
  </si>
  <si>
    <t>Cerdhe</t>
  </si>
  <si>
    <t xml:space="preserve">Te dhena per cerdhet  me dreke </t>
  </si>
  <si>
    <t>Ne rritje</t>
  </si>
  <si>
    <t xml:space="preserve">6-12 muaj </t>
  </si>
  <si>
    <t>12-24muaj</t>
  </si>
  <si>
    <t>24-36muaj</t>
  </si>
  <si>
    <t xml:space="preserve">6-12muaj </t>
  </si>
  <si>
    <t>STAROVE</t>
  </si>
  <si>
    <t>ROSHNIK</t>
  </si>
  <si>
    <t>Kopshte</t>
  </si>
  <si>
    <t xml:space="preserve">Kopshte </t>
  </si>
  <si>
    <t xml:space="preserve">3-4 vjec </t>
  </si>
  <si>
    <t>4-5 vjec</t>
  </si>
  <si>
    <t>5-6 vjec</t>
  </si>
  <si>
    <t>1 QERSHORI</t>
  </si>
  <si>
    <t>Konstant</t>
  </si>
  <si>
    <t>10 KORRIKU</t>
  </si>
  <si>
    <t>ne rritje</t>
  </si>
  <si>
    <t>28 NENTORI</t>
  </si>
  <si>
    <t>Ne ulje</t>
  </si>
  <si>
    <t>Pasoje e pandemise</t>
  </si>
  <si>
    <t>CLIRIM 1</t>
  </si>
  <si>
    <t>CLIRIM 2</t>
  </si>
  <si>
    <t>BARIKADE 2+3</t>
  </si>
  <si>
    <t>LLAMBRINI PULI</t>
  </si>
  <si>
    <t>DONIKA KASTRIOTI</t>
  </si>
  <si>
    <t>UZNOVE</t>
  </si>
  <si>
    <t>I njejte</t>
  </si>
  <si>
    <t>VOJNIK</t>
  </si>
  <si>
    <t>BOGDAN</t>
  </si>
  <si>
    <t>KARKANJOZ</t>
  </si>
  <si>
    <t>MBRESHTAN</t>
  </si>
  <si>
    <t>PAFTAL</t>
  </si>
  <si>
    <t>MBJESHOVE</t>
  </si>
  <si>
    <t>MOLISHT</t>
  </si>
  <si>
    <t>BILCE BRENDA PALLATEVE</t>
  </si>
  <si>
    <t>BILCE BRENDA SHKOLLES</t>
  </si>
  <si>
    <t>VELABISHT</t>
  </si>
  <si>
    <t>GJOROVEN</t>
  </si>
  <si>
    <t>VELESHNJE</t>
  </si>
  <si>
    <t>DROBONIK</t>
  </si>
  <si>
    <t>konstant</t>
  </si>
  <si>
    <t>DUHANAS</t>
  </si>
  <si>
    <t>VETERIK</t>
  </si>
  <si>
    <t>Normal</t>
  </si>
  <si>
    <t>REMANICE</t>
  </si>
  <si>
    <t>BARDHAJ I RI</t>
  </si>
  <si>
    <t>QENDER LAPARDHA</t>
  </si>
  <si>
    <t>LAPARDHA 2</t>
  </si>
  <si>
    <t>ORIZAJ</t>
  </si>
  <si>
    <t>MORAVE STAN</t>
  </si>
  <si>
    <t>MORAVE HATILLARE</t>
  </si>
  <si>
    <t>OTLLAK</t>
  </si>
  <si>
    <t>DUSHNIK</t>
  </si>
  <si>
    <t>QOSHK</t>
  </si>
  <si>
    <t>QERESHNIK</t>
  </si>
  <si>
    <t>ULLINJAS</t>
  </si>
  <si>
    <t>Morave Qender</t>
  </si>
  <si>
    <t xml:space="preserve">Te dhena per kopshtet me dreke </t>
  </si>
  <si>
    <t>Gjithsej</t>
  </si>
  <si>
    <t>Total Kopshte ne qytet</t>
  </si>
  <si>
    <t>Total Nj.Administartive</t>
  </si>
  <si>
    <t>Total qytet dhe Nj.Administrative</t>
  </si>
  <si>
    <r>
      <t xml:space="preserve">Femije te regjistruar </t>
    </r>
    <r>
      <rPr>
        <b/>
        <sz val="11"/>
        <color rgb="FFFF0000"/>
        <rFont val="Times New Roman"/>
        <family val="1"/>
      </rPr>
      <t>per here te pare</t>
    </r>
    <r>
      <rPr>
        <b/>
        <sz val="11"/>
        <color theme="1"/>
        <rFont val="Times New Roman"/>
        <family val="1"/>
      </rPr>
      <t xml:space="preserve">  ne kopshte sipas grupmoshave  shtator 2020</t>
    </r>
  </si>
  <si>
    <t>Femije te regjistruar  ne kopsht sipas grupmoshave   shtator 2020</t>
  </si>
  <si>
    <t>Çregjistruar</t>
  </si>
  <si>
    <t>TOTAL</t>
  </si>
  <si>
    <t>Mesatare Mujore</t>
  </si>
  <si>
    <t>Shenime</t>
  </si>
  <si>
    <t>Arsye shendetsore</t>
  </si>
  <si>
    <t>Nr.</t>
  </si>
  <si>
    <t>Femije te regjistruar  ne çerdhe  sipas grupmoshave   shtator 2020</t>
  </si>
  <si>
    <r>
      <t xml:space="preserve">Femije te regjistruar </t>
    </r>
    <r>
      <rPr>
        <b/>
        <sz val="11"/>
        <color rgb="FFFF0000"/>
        <rFont val="Times New Roman"/>
        <family val="1"/>
      </rPr>
      <t>per here te pare</t>
    </r>
    <r>
      <rPr>
        <b/>
        <sz val="11"/>
        <color theme="1"/>
        <rFont val="Times New Roman"/>
        <family val="1"/>
      </rPr>
      <t xml:space="preserve">  ne çerdhe  sipas grupmoshave  shtator 2020</t>
    </r>
  </si>
  <si>
    <t>Total Çerdhe</t>
  </si>
  <si>
    <t>2. Femijet me AK</t>
  </si>
  <si>
    <t>3. Femijet e Vajzave nena</t>
  </si>
  <si>
    <t xml:space="preserve">4. Femijet me semundje terminale </t>
  </si>
  <si>
    <t xml:space="preserve">Fitojne ushqimin pa pagese: 1. Femijet egjyptiane dhe rome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</si>
</sst>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  <charset val="238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/>
      <top style="medium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 style="medium">
        <color theme="9" tint="-0.249977111117893"/>
      </bottom>
      <diagonal/>
    </border>
    <border>
      <left/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/>
      <top/>
      <bottom style="medium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/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/>
      <bottom style="thin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/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/>
    <xf numFmtId="0" fontId="6" fillId="0" borderId="0"/>
  </cellStyleXfs>
  <cellXfs count="278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10" fillId="0" borderId="0" xfId="0" applyFont="1" applyFill="1"/>
    <xf numFmtId="0" fontId="2" fillId="0" borderId="3" xfId="0" applyFont="1" applyFill="1" applyBorder="1"/>
    <xf numFmtId="0" fontId="9" fillId="0" borderId="3" xfId="0" applyFont="1" applyFill="1" applyBorder="1"/>
    <xf numFmtId="0" fontId="2" fillId="0" borderId="4" xfId="0" applyFont="1" applyFill="1" applyBorder="1"/>
    <xf numFmtId="0" fontId="9" fillId="0" borderId="4" xfId="0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0" fontId="5" fillId="0" borderId="30" xfId="0" applyFont="1" applyFill="1" applyBorder="1"/>
    <xf numFmtId="0" fontId="5" fillId="0" borderId="32" xfId="0" applyFont="1" applyFill="1" applyBorder="1"/>
    <xf numFmtId="0" fontId="2" fillId="0" borderId="33" xfId="0" applyFont="1" applyFill="1" applyBorder="1"/>
    <xf numFmtId="0" fontId="2" fillId="0" borderId="34" xfId="0" applyFont="1" applyFill="1" applyBorder="1"/>
    <xf numFmtId="0" fontId="2" fillId="0" borderId="21" xfId="0" applyFont="1" applyFill="1" applyBorder="1"/>
    <xf numFmtId="0" fontId="2" fillId="0" borderId="26" xfId="0" applyFont="1" applyFill="1" applyBorder="1"/>
    <xf numFmtId="0" fontId="5" fillId="0" borderId="35" xfId="0" applyFont="1" applyFill="1" applyBorder="1"/>
    <xf numFmtId="0" fontId="2" fillId="0" borderId="36" xfId="0" applyFont="1" applyFill="1" applyBorder="1"/>
    <xf numFmtId="0" fontId="2" fillId="0" borderId="29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2" fillId="0" borderId="39" xfId="0" applyFont="1" applyFill="1" applyBorder="1"/>
    <xf numFmtId="0" fontId="2" fillId="0" borderId="40" xfId="0" applyFont="1" applyFill="1" applyBorder="1"/>
    <xf numFmtId="0" fontId="2" fillId="0" borderId="37" xfId="0" applyFont="1" applyFill="1" applyBorder="1"/>
    <xf numFmtId="0" fontId="4" fillId="0" borderId="21" xfId="0" applyFont="1" applyFill="1" applyBorder="1"/>
    <xf numFmtId="0" fontId="4" fillId="0" borderId="26" xfId="0" applyFont="1" applyFill="1" applyBorder="1"/>
    <xf numFmtId="0" fontId="4" fillId="0" borderId="42" xfId="0" applyFont="1" applyFill="1" applyBorder="1"/>
    <xf numFmtId="0" fontId="4" fillId="0" borderId="24" xfId="0" applyFont="1" applyFill="1" applyBorder="1"/>
    <xf numFmtId="0" fontId="2" fillId="0" borderId="24" xfId="0" applyFont="1" applyFill="1" applyBorder="1"/>
    <xf numFmtId="0" fontId="0" fillId="0" borderId="24" xfId="0" applyFill="1" applyBorder="1"/>
    <xf numFmtId="0" fontId="4" fillId="0" borderId="36" xfId="0" applyFont="1" applyFill="1" applyBorder="1"/>
    <xf numFmtId="0" fontId="4" fillId="0" borderId="7" xfId="0" applyFont="1" applyFill="1" applyBorder="1"/>
    <xf numFmtId="0" fontId="9" fillId="0" borderId="21" xfId="0" applyFont="1" applyFill="1" applyBorder="1"/>
    <xf numFmtId="0" fontId="9" fillId="0" borderId="36" xfId="0" applyFont="1" applyFill="1" applyBorder="1"/>
    <xf numFmtId="0" fontId="4" fillId="0" borderId="43" xfId="0" applyFont="1" applyFill="1" applyBorder="1"/>
    <xf numFmtId="0" fontId="4" fillId="0" borderId="39" xfId="0" applyFont="1" applyFill="1" applyBorder="1"/>
    <xf numFmtId="0" fontId="2" fillId="0" borderId="38" xfId="0" applyFont="1" applyFill="1" applyBorder="1"/>
    <xf numFmtId="0" fontId="2" fillId="0" borderId="41" xfId="0" applyFont="1" applyFill="1" applyBorder="1"/>
    <xf numFmtId="0" fontId="2" fillId="0" borderId="42" xfId="0" applyFont="1" applyFill="1" applyBorder="1"/>
    <xf numFmtId="0" fontId="7" fillId="3" borderId="1" xfId="0" applyFont="1" applyFill="1" applyBorder="1" applyAlignment="1">
      <alignment wrapText="1"/>
    </xf>
    <xf numFmtId="0" fontId="7" fillId="3" borderId="14" xfId="0" applyFont="1" applyFill="1" applyBorder="1"/>
    <xf numFmtId="0" fontId="7" fillId="3" borderId="15" xfId="0" applyFont="1" applyFill="1" applyBorder="1"/>
    <xf numFmtId="0" fontId="7" fillId="3" borderId="31" xfId="0" applyFont="1" applyFill="1" applyBorder="1"/>
    <xf numFmtId="0" fontId="7" fillId="3" borderId="16" xfId="0" applyFont="1" applyFill="1" applyBorder="1"/>
    <xf numFmtId="0" fontId="7" fillId="3" borderId="20" xfId="0" applyFont="1" applyFill="1" applyBorder="1"/>
    <xf numFmtId="0" fontId="9" fillId="0" borderId="3" xfId="0" applyNumberFormat="1" applyFont="1" applyFill="1" applyBorder="1"/>
    <xf numFmtId="0" fontId="9" fillId="0" borderId="24" xfId="0" applyFont="1" applyFill="1" applyBorder="1"/>
    <xf numFmtId="0" fontId="9" fillId="0" borderId="24" xfId="0" applyNumberFormat="1" applyFont="1" applyFill="1" applyBorder="1"/>
    <xf numFmtId="0" fontId="2" fillId="0" borderId="43" xfId="0" applyFont="1" applyFill="1" applyBorder="1"/>
    <xf numFmtId="0" fontId="4" fillId="0" borderId="41" xfId="0" applyFont="1" applyFill="1" applyBorder="1"/>
    <xf numFmtId="0" fontId="7" fillId="3" borderId="1" xfId="0" applyFont="1" applyFill="1" applyBorder="1"/>
    <xf numFmtId="1" fontId="2" fillId="0" borderId="42" xfId="0" applyNumberFormat="1" applyFont="1" applyFill="1" applyBorder="1"/>
    <xf numFmtId="1" fontId="2" fillId="0" borderId="24" xfId="0" applyNumberFormat="1" applyFont="1" applyFill="1" applyBorder="1"/>
    <xf numFmtId="1" fontId="2" fillId="0" borderId="43" xfId="0" applyNumberFormat="1" applyFont="1" applyFill="1" applyBorder="1"/>
    <xf numFmtId="1" fontId="7" fillId="3" borderId="1" xfId="0" applyNumberFormat="1" applyFont="1" applyFill="1" applyBorder="1"/>
    <xf numFmtId="1" fontId="9" fillId="0" borderId="24" xfId="0" applyNumberFormat="1" applyFont="1" applyFill="1" applyBorder="1"/>
    <xf numFmtId="0" fontId="2" fillId="0" borderId="42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0" fillId="0" borderId="42" xfId="0" applyFill="1" applyBorder="1"/>
    <xf numFmtId="0" fontId="0" fillId="0" borderId="43" xfId="0" applyFill="1" applyBorder="1"/>
    <xf numFmtId="0" fontId="1" fillId="4" borderId="1" xfId="0" applyFont="1" applyFill="1" applyBorder="1"/>
    <xf numFmtId="0" fontId="7" fillId="3" borderId="2" xfId="0" applyFont="1" applyFill="1" applyBorder="1"/>
    <xf numFmtId="0" fontId="2" fillId="0" borderId="24" xfId="0" applyFont="1" applyFill="1" applyBorder="1" applyAlignment="1">
      <alignment horizontal="right" wrapText="1"/>
    </xf>
    <xf numFmtId="0" fontId="2" fillId="0" borderId="26" xfId="0" applyNumberFormat="1" applyFont="1" applyFill="1" applyBorder="1"/>
    <xf numFmtId="0" fontId="2" fillId="0" borderId="3" xfId="0" applyNumberFormat="1" applyFont="1" applyFill="1" applyBorder="1"/>
    <xf numFmtId="0" fontId="2" fillId="0" borderId="24" xfId="0" applyNumberFormat="1" applyFont="1" applyFill="1" applyBorder="1" applyAlignment="1">
      <alignment horizontal="right"/>
    </xf>
    <xf numFmtId="0" fontId="9" fillId="0" borderId="34" xfId="0" applyFont="1" applyFill="1" applyBorder="1"/>
    <xf numFmtId="0" fontId="9" fillId="0" borderId="26" xfId="0" applyFont="1" applyFill="1" applyBorder="1"/>
    <xf numFmtId="0" fontId="9" fillId="0" borderId="0" xfId="0" applyFont="1" applyFill="1"/>
    <xf numFmtId="0" fontId="9" fillId="0" borderId="24" xfId="0" applyFont="1" applyFill="1" applyBorder="1" applyAlignment="1">
      <alignment horizontal="right" wrapText="1"/>
    </xf>
    <xf numFmtId="0" fontId="9" fillId="0" borderId="26" xfId="0" applyNumberFormat="1" applyFont="1" applyFill="1" applyBorder="1"/>
    <xf numFmtId="0" fontId="9" fillId="0" borderId="24" xfId="0" applyNumberFormat="1" applyFont="1" applyFill="1" applyBorder="1" applyAlignment="1">
      <alignment horizontal="right"/>
    </xf>
    <xf numFmtId="0" fontId="2" fillId="0" borderId="43" xfId="0" applyFont="1" applyFill="1" applyBorder="1" applyAlignment="1"/>
    <xf numFmtId="0" fontId="2" fillId="0" borderId="39" xfId="0" applyFont="1" applyFill="1" applyBorder="1" applyAlignment="1"/>
    <xf numFmtId="0" fontId="2" fillId="0" borderId="37" xfId="0" applyFont="1" applyFill="1" applyBorder="1" applyAlignment="1"/>
    <xf numFmtId="0" fontId="2" fillId="0" borderId="38" xfId="0" applyFont="1" applyFill="1" applyBorder="1" applyAlignment="1"/>
    <xf numFmtId="0" fontId="2" fillId="0" borderId="40" xfId="0" applyFont="1" applyFill="1" applyBorder="1" applyAlignment="1"/>
    <xf numFmtId="0" fontId="2" fillId="0" borderId="41" xfId="0" applyFont="1" applyFill="1" applyBorder="1" applyAlignment="1"/>
    <xf numFmtId="0" fontId="7" fillId="3" borderId="14" xfId="0" applyFont="1" applyFill="1" applyBorder="1" applyAlignment="1"/>
    <xf numFmtId="0" fontId="7" fillId="3" borderId="15" xfId="0" applyFont="1" applyFill="1" applyBorder="1" applyAlignment="1"/>
    <xf numFmtId="0" fontId="7" fillId="3" borderId="31" xfId="0" applyFont="1" applyFill="1" applyBorder="1" applyAlignment="1"/>
    <xf numFmtId="0" fontId="7" fillId="3" borderId="16" xfId="0" applyFont="1" applyFill="1" applyBorder="1" applyAlignment="1"/>
    <xf numFmtId="0" fontId="7" fillId="3" borderId="20" xfId="0" applyFont="1" applyFill="1" applyBorder="1" applyAlignment="1"/>
    <xf numFmtId="0" fontId="7" fillId="3" borderId="20" xfId="0" applyFont="1" applyFill="1" applyBorder="1" applyAlignment="1">
      <alignment wrapText="1"/>
    </xf>
    <xf numFmtId="0" fontId="2" fillId="4" borderId="2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4" xfId="0" applyFont="1" applyFill="1" applyBorder="1" applyAlignment="1"/>
    <xf numFmtId="0" fontId="5" fillId="4" borderId="15" xfId="0" applyFont="1" applyFill="1" applyBorder="1" applyAlignment="1"/>
    <xf numFmtId="0" fontId="5" fillId="4" borderId="31" xfId="0" applyFont="1" applyFill="1" applyBorder="1" applyAlignment="1"/>
    <xf numFmtId="0" fontId="5" fillId="4" borderId="16" xfId="0" applyFont="1" applyFill="1" applyBorder="1" applyAlignment="1"/>
    <xf numFmtId="0" fontId="5" fillId="4" borderId="20" xfId="0" applyFont="1" applyFill="1" applyBorder="1" applyAlignment="1"/>
    <xf numFmtId="0" fontId="12" fillId="4" borderId="1" xfId="0" applyFont="1" applyFill="1" applyBorder="1"/>
    <xf numFmtId="0" fontId="13" fillId="4" borderId="20" xfId="0" applyFont="1" applyFill="1" applyBorder="1" applyAlignment="1">
      <alignment wrapText="1"/>
    </xf>
    <xf numFmtId="0" fontId="13" fillId="4" borderId="15" xfId="0" applyFont="1" applyFill="1" applyBorder="1"/>
    <xf numFmtId="0" fontId="13" fillId="4" borderId="31" xfId="0" applyFont="1" applyFill="1" applyBorder="1"/>
    <xf numFmtId="1" fontId="13" fillId="4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1" fontId="2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0" xfId="0" applyFont="1" applyFill="1"/>
    <xf numFmtId="0" fontId="11" fillId="0" borderId="27" xfId="0" applyFont="1" applyFill="1" applyBorder="1"/>
    <xf numFmtId="0" fontId="11" fillId="0" borderId="30" xfId="0" applyFont="1" applyFill="1" applyBorder="1"/>
    <xf numFmtId="0" fontId="9" fillId="0" borderId="29" xfId="0" applyFont="1" applyFill="1" applyBorder="1"/>
    <xf numFmtId="0" fontId="9" fillId="0" borderId="41" xfId="0" applyFont="1" applyFill="1" applyBorder="1"/>
    <xf numFmtId="0" fontId="9" fillId="0" borderId="40" xfId="0" applyFont="1" applyFill="1" applyBorder="1"/>
    <xf numFmtId="0" fontId="5" fillId="2" borderId="1" xfId="0" applyFont="1" applyFill="1" applyBorder="1"/>
    <xf numFmtId="0" fontId="5" fillId="2" borderId="14" xfId="0" applyFont="1" applyFill="1" applyBorder="1"/>
    <xf numFmtId="0" fontId="5" fillId="2" borderId="16" xfId="0" applyFont="1" applyFill="1" applyBorder="1"/>
    <xf numFmtId="0" fontId="5" fillId="2" borderId="20" xfId="0" applyFont="1" applyFill="1" applyBorder="1"/>
    <xf numFmtId="0" fontId="5" fillId="2" borderId="15" xfId="0" applyFont="1" applyFill="1" applyBorder="1"/>
    <xf numFmtId="0" fontId="5" fillId="2" borderId="31" xfId="0" applyFont="1" applyFill="1" applyBorder="1"/>
    <xf numFmtId="1" fontId="5" fillId="2" borderId="1" xfId="0" applyNumberFormat="1" applyFont="1" applyFill="1" applyBorder="1"/>
    <xf numFmtId="0" fontId="4" fillId="0" borderId="0" xfId="0" applyFont="1" applyFill="1" applyBorder="1"/>
    <xf numFmtId="0" fontId="5" fillId="0" borderId="53" xfId="0" applyFont="1" applyFill="1" applyBorder="1" applyAlignment="1">
      <alignment horizontal="center" vertical="center"/>
    </xf>
    <xf numFmtId="0" fontId="4" fillId="0" borderId="54" xfId="0" applyFont="1" applyFill="1" applyBorder="1"/>
    <xf numFmtId="0" fontId="4" fillId="0" borderId="55" xfId="0" applyFont="1" applyFill="1" applyBorder="1"/>
    <xf numFmtId="0" fontId="4" fillId="0" borderId="56" xfId="0" applyFont="1" applyFill="1" applyBorder="1"/>
    <xf numFmtId="0" fontId="13" fillId="2" borderId="1" xfId="0" applyFont="1" applyFill="1" applyBorder="1"/>
    <xf numFmtId="0" fontId="13" fillId="2" borderId="53" xfId="0" applyFont="1" applyFill="1" applyBorder="1"/>
    <xf numFmtId="0" fontId="9" fillId="0" borderId="7" xfId="0" applyNumberFormat="1" applyFont="1" applyFill="1" applyBorder="1" applyAlignment="1">
      <alignment horizontal="right"/>
    </xf>
    <xf numFmtId="0" fontId="9" fillId="0" borderId="8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4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textRotation="90"/>
    </xf>
    <xf numFmtId="0" fontId="8" fillId="0" borderId="46" xfId="0" applyFont="1" applyFill="1" applyBorder="1" applyAlignment="1">
      <alignment horizontal="center" textRotation="90"/>
    </xf>
    <xf numFmtId="0" fontId="8" fillId="0" borderId="47" xfId="0" applyFont="1" applyFill="1" applyBorder="1" applyAlignment="1">
      <alignment horizontal="center" textRotation="90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textRotation="90" wrapText="1"/>
    </xf>
    <xf numFmtId="0" fontId="8" fillId="0" borderId="24" xfId="0" applyFont="1" applyFill="1" applyBorder="1" applyAlignment="1">
      <alignment horizontal="center" textRotation="90" wrapText="1"/>
    </xf>
    <xf numFmtId="0" fontId="8" fillId="0" borderId="25" xfId="0" applyFont="1" applyFill="1" applyBorder="1" applyAlignment="1">
      <alignment horizontal="center" textRotation="90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45" wrapText="1"/>
    </xf>
    <xf numFmtId="0" fontId="5" fillId="0" borderId="12" xfId="0" applyFont="1" applyFill="1" applyBorder="1" applyAlignment="1">
      <alignment horizontal="center" vertical="center" textRotation="45" wrapText="1"/>
    </xf>
    <xf numFmtId="0" fontId="5" fillId="0" borderId="22" xfId="0" applyFont="1" applyFill="1" applyBorder="1" applyAlignment="1">
      <alignment horizontal="center" vertical="center" textRotation="45" wrapText="1"/>
    </xf>
    <xf numFmtId="0" fontId="5" fillId="0" borderId="44" xfId="0" applyFont="1" applyFill="1" applyBorder="1" applyAlignment="1">
      <alignment horizontal="center" vertical="center" textRotation="45" wrapText="1"/>
    </xf>
    <xf numFmtId="0" fontId="5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45" wrapText="1"/>
    </xf>
    <xf numFmtId="0" fontId="5" fillId="0" borderId="6" xfId="0" applyFont="1" applyFill="1" applyBorder="1" applyAlignment="1">
      <alignment horizontal="center" vertical="center" textRotation="45" wrapText="1"/>
    </xf>
    <xf numFmtId="0" fontId="5" fillId="0" borderId="9" xfId="0" applyFont="1" applyFill="1" applyBorder="1" applyAlignment="1">
      <alignment horizontal="center" vertical="center" textRotation="45" wrapText="1"/>
    </xf>
    <xf numFmtId="0" fontId="5" fillId="0" borderId="11" xfId="0" applyFont="1" applyFill="1" applyBorder="1" applyAlignment="1">
      <alignment horizontal="center" vertical="center" textRotation="45" wrapText="1"/>
    </xf>
    <xf numFmtId="0" fontId="11" fillId="0" borderId="2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textRotation="90"/>
    </xf>
    <xf numFmtId="0" fontId="5" fillId="0" borderId="24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</cellXfs>
  <cellStyles count="2">
    <cellStyle name="Normal" xfId="0" builtinId="0"/>
    <cellStyle name="Normal 2 2 10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1"/>
  <sheetViews>
    <sheetView tabSelected="1" topLeftCell="A49" zoomScale="95" zoomScaleNormal="95" workbookViewId="0">
      <selection activeCell="M56" sqref="M56"/>
    </sheetView>
  </sheetViews>
  <sheetFormatPr defaultRowHeight="15" x14ac:dyDescent="0.25"/>
  <cols>
    <col min="1" max="1" width="6.7109375" style="1" customWidth="1"/>
    <col min="2" max="2" width="29.140625" style="1" customWidth="1"/>
    <col min="3" max="3" width="5.85546875" style="1" customWidth="1"/>
    <col min="4" max="4" width="6" style="1" customWidth="1"/>
    <col min="5" max="5" width="6.42578125" style="1" customWidth="1"/>
    <col min="6" max="7" width="6.5703125" style="1" customWidth="1"/>
    <col min="8" max="8" width="6" style="1" customWidth="1"/>
    <col min="9" max="9" width="9.85546875" style="1" customWidth="1"/>
    <col min="10" max="10" width="7.7109375" style="1" customWidth="1"/>
    <col min="11" max="11" width="6" style="1" customWidth="1"/>
    <col min="12" max="12" width="7" style="1" customWidth="1"/>
    <col min="13" max="13" width="7.28515625" style="1" customWidth="1"/>
    <col min="14" max="14" width="8.140625" style="1" customWidth="1"/>
    <col min="15" max="15" width="7.42578125" style="1" customWidth="1"/>
    <col min="16" max="17" width="7.140625" style="1" customWidth="1"/>
    <col min="18" max="18" width="6.5703125" style="1" customWidth="1"/>
    <col min="19" max="19" width="4.85546875" style="1" customWidth="1"/>
    <col min="20" max="21" width="3.7109375" style="1" customWidth="1"/>
    <col min="22" max="22" width="5.42578125" style="1" customWidth="1"/>
    <col min="23" max="23" width="6.42578125" style="1" customWidth="1"/>
    <col min="24" max="24" width="9.140625" style="1" customWidth="1"/>
    <col min="25" max="25" width="12.85546875" style="1" customWidth="1"/>
    <col min="26" max="26" width="5.42578125" style="1" customWidth="1"/>
    <col min="27" max="27" width="24.42578125" style="1" customWidth="1"/>
    <col min="28" max="36" width="5.7109375" style="1" customWidth="1"/>
    <col min="37" max="37" width="6.42578125" style="1" customWidth="1"/>
    <col min="38" max="38" width="9.28515625" style="1" customWidth="1"/>
    <col min="39" max="39" width="9.140625" style="1"/>
    <col min="40" max="40" width="5.140625" style="1" customWidth="1"/>
    <col min="41" max="41" width="12" style="1" customWidth="1"/>
    <col min="42" max="16384" width="9.140625" style="1"/>
  </cols>
  <sheetData>
    <row r="1" spans="1:4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27.75" customHeight="1" x14ac:dyDescent="0.25">
      <c r="A3" s="3"/>
      <c r="B3" s="4" t="s">
        <v>30</v>
      </c>
      <c r="C3" s="4" t="s">
        <v>7</v>
      </c>
      <c r="D3" s="4"/>
      <c r="E3" s="4"/>
      <c r="F3" s="4"/>
      <c r="G3" s="4"/>
      <c r="H3" s="4"/>
      <c r="I3" s="4"/>
      <c r="J3" s="4"/>
      <c r="K3" s="4"/>
      <c r="L3" s="4" t="s">
        <v>46</v>
      </c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4" t="s">
        <v>31</v>
      </c>
      <c r="AB3" s="4"/>
      <c r="AC3" s="218" t="s">
        <v>10</v>
      </c>
      <c r="AD3" s="218"/>
      <c r="AE3" s="218"/>
      <c r="AF3" s="218"/>
      <c r="AG3" s="4"/>
      <c r="AH3" s="4"/>
      <c r="AI3" s="4"/>
      <c r="AJ3" s="218" t="s">
        <v>47</v>
      </c>
      <c r="AK3" s="218"/>
      <c r="AL3" s="2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06.5" customHeight="1" thickBot="1" x14ac:dyDescent="0.35">
      <c r="A5" s="208" t="s">
        <v>0</v>
      </c>
      <c r="B5" s="211" t="s">
        <v>1</v>
      </c>
      <c r="C5" s="162" t="s">
        <v>101</v>
      </c>
      <c r="D5" s="160"/>
      <c r="E5" s="160"/>
      <c r="F5" s="160"/>
      <c r="G5" s="160"/>
      <c r="H5" s="160"/>
      <c r="I5" s="160"/>
      <c r="J5" s="163"/>
      <c r="K5" s="189" t="s">
        <v>6</v>
      </c>
      <c r="L5" s="190"/>
      <c r="M5" s="214" t="s">
        <v>102</v>
      </c>
      <c r="N5" s="215"/>
      <c r="O5" s="189" t="s">
        <v>3</v>
      </c>
      <c r="P5" s="190"/>
      <c r="Q5" s="162" t="s">
        <v>100</v>
      </c>
      <c r="R5" s="160"/>
      <c r="S5" s="160"/>
      <c r="T5" s="160"/>
      <c r="U5" s="160"/>
      <c r="V5" s="160"/>
      <c r="W5" s="160"/>
      <c r="X5" s="163"/>
      <c r="Y5" s="3"/>
      <c r="Z5" s="196" t="s">
        <v>0</v>
      </c>
      <c r="AA5" s="193" t="s">
        <v>1</v>
      </c>
      <c r="AB5" s="186" t="s">
        <v>11</v>
      </c>
      <c r="AC5" s="187"/>
      <c r="AD5" s="187"/>
      <c r="AE5" s="187"/>
      <c r="AF5" s="187"/>
      <c r="AG5" s="187"/>
      <c r="AH5" s="187"/>
      <c r="AI5" s="187"/>
      <c r="AJ5" s="187"/>
      <c r="AK5" s="188"/>
      <c r="AL5" s="205" t="s">
        <v>104</v>
      </c>
      <c r="AM5" s="199" t="s">
        <v>9</v>
      </c>
      <c r="AN5" s="200"/>
      <c r="AO5" s="179" t="s">
        <v>105</v>
      </c>
      <c r="AP5" s="3"/>
      <c r="AQ5" s="3"/>
      <c r="AR5" s="3"/>
      <c r="AS5" s="3"/>
      <c r="AT5" s="3"/>
      <c r="AU5" s="3"/>
      <c r="AV5" s="3"/>
    </row>
    <row r="6" spans="1:48" ht="28.5" customHeight="1" thickBot="1" x14ac:dyDescent="0.3">
      <c r="A6" s="209"/>
      <c r="B6" s="212"/>
      <c r="C6" s="182" t="s">
        <v>48</v>
      </c>
      <c r="D6" s="183"/>
      <c r="E6" s="183" t="s">
        <v>49</v>
      </c>
      <c r="F6" s="183"/>
      <c r="G6" s="183" t="s">
        <v>50</v>
      </c>
      <c r="H6" s="184"/>
      <c r="I6" s="182" t="s">
        <v>96</v>
      </c>
      <c r="J6" s="185"/>
      <c r="K6" s="191"/>
      <c r="L6" s="192"/>
      <c r="M6" s="216"/>
      <c r="N6" s="217"/>
      <c r="O6" s="191"/>
      <c r="P6" s="192"/>
      <c r="Q6" s="182" t="s">
        <v>48</v>
      </c>
      <c r="R6" s="183"/>
      <c r="S6" s="183" t="s">
        <v>49</v>
      </c>
      <c r="T6" s="183"/>
      <c r="U6" s="183" t="s">
        <v>50</v>
      </c>
      <c r="V6" s="183"/>
      <c r="W6" s="183" t="s">
        <v>96</v>
      </c>
      <c r="X6" s="185"/>
      <c r="Y6" s="3"/>
      <c r="Z6" s="197"/>
      <c r="AA6" s="194"/>
      <c r="AB6" s="219" t="s">
        <v>13</v>
      </c>
      <c r="AC6" s="221" t="s">
        <v>14</v>
      </c>
      <c r="AD6" s="221" t="s">
        <v>15</v>
      </c>
      <c r="AE6" s="221" t="s">
        <v>16</v>
      </c>
      <c r="AF6" s="221" t="s">
        <v>17</v>
      </c>
      <c r="AG6" s="221" t="s">
        <v>18</v>
      </c>
      <c r="AH6" s="221" t="s">
        <v>19</v>
      </c>
      <c r="AI6" s="221" t="s">
        <v>20</v>
      </c>
      <c r="AJ6" s="221" t="s">
        <v>19</v>
      </c>
      <c r="AK6" s="223" t="s">
        <v>21</v>
      </c>
      <c r="AL6" s="206"/>
      <c r="AM6" s="201"/>
      <c r="AN6" s="202"/>
      <c r="AO6" s="180"/>
      <c r="AP6" s="3"/>
      <c r="AQ6" s="3"/>
      <c r="AR6" s="3"/>
      <c r="AS6" s="3"/>
      <c r="AT6" s="3"/>
      <c r="AU6" s="3"/>
      <c r="AV6" s="3"/>
    </row>
    <row r="7" spans="1:48" ht="26.25" customHeight="1" thickBot="1" x14ac:dyDescent="0.3">
      <c r="A7" s="210"/>
      <c r="B7" s="213"/>
      <c r="C7" s="18" t="s">
        <v>4</v>
      </c>
      <c r="D7" s="11" t="s">
        <v>5</v>
      </c>
      <c r="E7" s="11" t="s">
        <v>4</v>
      </c>
      <c r="F7" s="11" t="s">
        <v>5</v>
      </c>
      <c r="G7" s="11" t="s">
        <v>4</v>
      </c>
      <c r="H7" s="13" t="s">
        <v>5</v>
      </c>
      <c r="I7" s="18" t="s">
        <v>4</v>
      </c>
      <c r="J7" s="12" t="s">
        <v>5</v>
      </c>
      <c r="K7" s="18" t="s">
        <v>4</v>
      </c>
      <c r="L7" s="12" t="s">
        <v>5</v>
      </c>
      <c r="M7" s="10" t="s">
        <v>4</v>
      </c>
      <c r="N7" s="13" t="s">
        <v>5</v>
      </c>
      <c r="O7" s="18" t="s">
        <v>4</v>
      </c>
      <c r="P7" s="12" t="s">
        <v>5</v>
      </c>
      <c r="Q7" s="18" t="s">
        <v>4</v>
      </c>
      <c r="R7" s="11" t="s">
        <v>5</v>
      </c>
      <c r="S7" s="11" t="s">
        <v>4</v>
      </c>
      <c r="T7" s="11" t="s">
        <v>5</v>
      </c>
      <c r="U7" s="11" t="s">
        <v>4</v>
      </c>
      <c r="V7" s="11" t="s">
        <v>5</v>
      </c>
      <c r="W7" s="11" t="s">
        <v>4</v>
      </c>
      <c r="X7" s="12" t="s">
        <v>5</v>
      </c>
      <c r="Y7" s="3"/>
      <c r="Z7" s="198"/>
      <c r="AA7" s="195"/>
      <c r="AB7" s="220"/>
      <c r="AC7" s="222"/>
      <c r="AD7" s="222"/>
      <c r="AE7" s="222"/>
      <c r="AF7" s="222"/>
      <c r="AG7" s="222"/>
      <c r="AH7" s="222"/>
      <c r="AI7" s="222"/>
      <c r="AJ7" s="222"/>
      <c r="AK7" s="224"/>
      <c r="AL7" s="207"/>
      <c r="AM7" s="203"/>
      <c r="AN7" s="204"/>
      <c r="AO7" s="181"/>
      <c r="AP7" s="3"/>
      <c r="AQ7" s="3"/>
      <c r="AR7" s="3"/>
      <c r="AS7" s="3"/>
      <c r="AT7" s="3"/>
      <c r="AU7" s="3"/>
      <c r="AV7" s="3"/>
    </row>
    <row r="8" spans="1:48" x14ac:dyDescent="0.25">
      <c r="A8" s="14">
        <v>1</v>
      </c>
      <c r="B8" s="30" t="s">
        <v>51</v>
      </c>
      <c r="C8" s="34">
        <v>25</v>
      </c>
      <c r="D8" s="8">
        <v>15</v>
      </c>
      <c r="E8" s="8">
        <v>34</v>
      </c>
      <c r="F8" s="8">
        <v>14</v>
      </c>
      <c r="G8" s="8">
        <v>33</v>
      </c>
      <c r="H8" s="14">
        <v>16</v>
      </c>
      <c r="I8" s="19">
        <f>C8+E8+G8</f>
        <v>92</v>
      </c>
      <c r="J8" s="20">
        <f>D8+F8+H8</f>
        <v>45</v>
      </c>
      <c r="K8" s="19">
        <v>6</v>
      </c>
      <c r="L8" s="20">
        <v>3</v>
      </c>
      <c r="M8" s="16">
        <v>6</v>
      </c>
      <c r="N8" s="14">
        <v>3</v>
      </c>
      <c r="O8" s="19">
        <f>I8+K8-M8</f>
        <v>92</v>
      </c>
      <c r="P8" s="20">
        <f>J8+L8-N8</f>
        <v>45</v>
      </c>
      <c r="Q8" s="37">
        <v>35</v>
      </c>
      <c r="R8" s="9">
        <v>20</v>
      </c>
      <c r="S8" s="8">
        <v>0</v>
      </c>
      <c r="T8" s="8">
        <v>0</v>
      </c>
      <c r="U8" s="8">
        <v>1</v>
      </c>
      <c r="V8" s="8">
        <v>0</v>
      </c>
      <c r="W8" s="8">
        <f>Q8+S8+U8</f>
        <v>36</v>
      </c>
      <c r="X8" s="20">
        <f>R8+T8+V8</f>
        <v>20</v>
      </c>
      <c r="Y8" s="3"/>
      <c r="Z8" s="42">
        <v>1</v>
      </c>
      <c r="AA8" s="28" t="s">
        <v>51</v>
      </c>
      <c r="AB8" s="8">
        <v>68</v>
      </c>
      <c r="AC8" s="8">
        <v>73</v>
      </c>
      <c r="AD8" s="8">
        <v>75</v>
      </c>
      <c r="AE8" s="8">
        <v>65</v>
      </c>
      <c r="AF8" s="8">
        <v>63</v>
      </c>
      <c r="AG8" s="8">
        <v>68</v>
      </c>
      <c r="AH8" s="8">
        <v>62</v>
      </c>
      <c r="AI8" s="8">
        <v>65</v>
      </c>
      <c r="AJ8" s="8">
        <v>75</v>
      </c>
      <c r="AK8" s="14">
        <v>0</v>
      </c>
      <c r="AL8" s="55">
        <f>SUM(AB8:AK8)/10</f>
        <v>61.4</v>
      </c>
      <c r="AM8" s="177" t="s">
        <v>52</v>
      </c>
      <c r="AN8" s="178"/>
      <c r="AO8" s="60"/>
      <c r="AP8" s="3"/>
      <c r="AQ8" s="3"/>
      <c r="AR8" s="3"/>
      <c r="AS8" s="3"/>
      <c r="AT8" s="3"/>
      <c r="AU8" s="3"/>
      <c r="AV8" s="3"/>
    </row>
    <row r="9" spans="1:48" x14ac:dyDescent="0.25">
      <c r="A9" s="15">
        <v>2</v>
      </c>
      <c r="B9" s="31" t="s">
        <v>53</v>
      </c>
      <c r="C9" s="35">
        <v>27</v>
      </c>
      <c r="D9" s="6">
        <v>9</v>
      </c>
      <c r="E9" s="6">
        <v>31</v>
      </c>
      <c r="F9" s="6">
        <v>15</v>
      </c>
      <c r="G9" s="6">
        <v>49</v>
      </c>
      <c r="H9" s="15">
        <v>19</v>
      </c>
      <c r="I9" s="21">
        <f t="shared" ref="I9:I16" si="0">C9+E9+G9</f>
        <v>107</v>
      </c>
      <c r="J9" s="22">
        <f t="shared" ref="J9:J16" si="1">D9+F9+H9</f>
        <v>43</v>
      </c>
      <c r="K9" s="21">
        <v>7</v>
      </c>
      <c r="L9" s="22">
        <v>3</v>
      </c>
      <c r="M9" s="17">
        <v>14</v>
      </c>
      <c r="N9" s="15">
        <v>9</v>
      </c>
      <c r="O9" s="21">
        <f t="shared" ref="O9:O16" si="2">I9+K9-M9</f>
        <v>100</v>
      </c>
      <c r="P9" s="22">
        <f t="shared" ref="P9:P16" si="3">J9+L9-N9</f>
        <v>37</v>
      </c>
      <c r="Q9" s="21">
        <v>24</v>
      </c>
      <c r="R9" s="6">
        <v>9</v>
      </c>
      <c r="S9" s="6">
        <v>7</v>
      </c>
      <c r="T9" s="6">
        <v>4</v>
      </c>
      <c r="U9" s="6">
        <v>0</v>
      </c>
      <c r="V9" s="6">
        <v>0</v>
      </c>
      <c r="W9" s="6">
        <f t="shared" ref="W9:W16" si="4">Q9+S9+U9</f>
        <v>31</v>
      </c>
      <c r="X9" s="22">
        <f t="shared" ref="X9:X16" si="5">R9+T9+V9</f>
        <v>13</v>
      </c>
      <c r="Y9" s="3"/>
      <c r="Z9" s="32">
        <v>2</v>
      </c>
      <c r="AA9" s="29" t="s">
        <v>53</v>
      </c>
      <c r="AB9" s="6">
        <v>40</v>
      </c>
      <c r="AC9" s="6">
        <v>38</v>
      </c>
      <c r="AD9" s="6">
        <v>58</v>
      </c>
      <c r="AE9" s="6">
        <v>46</v>
      </c>
      <c r="AF9" s="6">
        <v>47</v>
      </c>
      <c r="AG9" s="6">
        <v>54</v>
      </c>
      <c r="AH9" s="6">
        <v>57</v>
      </c>
      <c r="AI9" s="6">
        <v>57</v>
      </c>
      <c r="AJ9" s="6">
        <v>66</v>
      </c>
      <c r="AK9" s="15">
        <v>0</v>
      </c>
      <c r="AL9" s="56">
        <f t="shared" ref="AL9:AL16" si="6">SUM(AB9:AK9)/10</f>
        <v>46.3</v>
      </c>
      <c r="AM9" s="171" t="s">
        <v>54</v>
      </c>
      <c r="AN9" s="172"/>
      <c r="AO9" s="61"/>
      <c r="AP9" s="3"/>
      <c r="AQ9" s="3"/>
      <c r="AR9" s="3"/>
      <c r="AS9" s="3"/>
      <c r="AT9" s="3"/>
      <c r="AU9" s="3"/>
      <c r="AV9" s="3"/>
    </row>
    <row r="10" spans="1:48" ht="21" customHeight="1" x14ac:dyDescent="0.25">
      <c r="A10" s="15">
        <v>3</v>
      </c>
      <c r="B10" s="31" t="s">
        <v>55</v>
      </c>
      <c r="C10" s="35">
        <v>42</v>
      </c>
      <c r="D10" s="6">
        <v>19</v>
      </c>
      <c r="E10" s="6">
        <v>30</v>
      </c>
      <c r="F10" s="6">
        <v>10</v>
      </c>
      <c r="G10" s="6">
        <v>40</v>
      </c>
      <c r="H10" s="15">
        <v>18</v>
      </c>
      <c r="I10" s="21">
        <f t="shared" si="0"/>
        <v>112</v>
      </c>
      <c r="J10" s="22">
        <f t="shared" si="1"/>
        <v>47</v>
      </c>
      <c r="K10" s="21">
        <v>4</v>
      </c>
      <c r="L10" s="22">
        <v>2</v>
      </c>
      <c r="M10" s="17">
        <v>9</v>
      </c>
      <c r="N10" s="15">
        <v>2</v>
      </c>
      <c r="O10" s="21">
        <f t="shared" si="2"/>
        <v>107</v>
      </c>
      <c r="P10" s="22">
        <f t="shared" si="3"/>
        <v>47</v>
      </c>
      <c r="Q10" s="21">
        <v>42</v>
      </c>
      <c r="R10" s="6">
        <v>19</v>
      </c>
      <c r="S10" s="6">
        <v>0</v>
      </c>
      <c r="T10" s="6">
        <v>0</v>
      </c>
      <c r="U10" s="6">
        <v>0</v>
      </c>
      <c r="V10" s="6">
        <v>0</v>
      </c>
      <c r="W10" s="6">
        <f t="shared" si="4"/>
        <v>42</v>
      </c>
      <c r="X10" s="22">
        <f t="shared" si="5"/>
        <v>19</v>
      </c>
      <c r="Y10" s="3"/>
      <c r="Z10" s="32">
        <v>3</v>
      </c>
      <c r="AA10" s="29" t="s">
        <v>55</v>
      </c>
      <c r="AB10" s="6">
        <v>112</v>
      </c>
      <c r="AC10" s="6">
        <v>111</v>
      </c>
      <c r="AD10" s="6">
        <v>108</v>
      </c>
      <c r="AE10" s="6">
        <v>108</v>
      </c>
      <c r="AF10" s="6">
        <v>105</v>
      </c>
      <c r="AG10" s="6">
        <v>105</v>
      </c>
      <c r="AH10" s="6">
        <v>105</v>
      </c>
      <c r="AI10" s="6">
        <v>107</v>
      </c>
      <c r="AJ10" s="6">
        <v>107</v>
      </c>
      <c r="AK10" s="15">
        <v>0</v>
      </c>
      <c r="AL10" s="56">
        <f t="shared" si="6"/>
        <v>96.8</v>
      </c>
      <c r="AM10" s="171" t="s">
        <v>56</v>
      </c>
      <c r="AN10" s="172"/>
      <c r="AO10" s="62" t="s">
        <v>57</v>
      </c>
      <c r="AP10" s="3"/>
      <c r="AQ10" s="3"/>
      <c r="AR10" s="3"/>
      <c r="AS10" s="3"/>
      <c r="AT10" s="3"/>
      <c r="AU10" s="3"/>
      <c r="AV10" s="3"/>
    </row>
    <row r="11" spans="1:48" ht="30" x14ac:dyDescent="0.25">
      <c r="A11" s="15">
        <v>4</v>
      </c>
      <c r="B11" s="31" t="s">
        <v>58</v>
      </c>
      <c r="C11" s="35">
        <v>22</v>
      </c>
      <c r="D11" s="6">
        <v>12</v>
      </c>
      <c r="E11" s="6">
        <v>46</v>
      </c>
      <c r="F11" s="6">
        <v>18</v>
      </c>
      <c r="G11" s="6">
        <v>28</v>
      </c>
      <c r="H11" s="15">
        <v>14</v>
      </c>
      <c r="I11" s="21">
        <f t="shared" si="0"/>
        <v>96</v>
      </c>
      <c r="J11" s="22">
        <f t="shared" si="1"/>
        <v>44</v>
      </c>
      <c r="K11" s="21">
        <v>9</v>
      </c>
      <c r="L11" s="22">
        <v>4</v>
      </c>
      <c r="M11" s="17">
        <v>9</v>
      </c>
      <c r="N11" s="15">
        <v>5</v>
      </c>
      <c r="O11" s="21">
        <f t="shared" si="2"/>
        <v>96</v>
      </c>
      <c r="P11" s="22">
        <f t="shared" si="3"/>
        <v>43</v>
      </c>
      <c r="Q11" s="21">
        <v>22</v>
      </c>
      <c r="R11" s="6">
        <v>12</v>
      </c>
      <c r="S11" s="6">
        <v>18</v>
      </c>
      <c r="T11" s="6">
        <v>4</v>
      </c>
      <c r="U11" s="6">
        <v>0</v>
      </c>
      <c r="V11" s="6">
        <v>0</v>
      </c>
      <c r="W11" s="6">
        <f t="shared" si="4"/>
        <v>40</v>
      </c>
      <c r="X11" s="22">
        <f t="shared" si="5"/>
        <v>16</v>
      </c>
      <c r="Y11" s="3"/>
      <c r="Z11" s="32">
        <v>4</v>
      </c>
      <c r="AA11" s="29" t="s">
        <v>58</v>
      </c>
      <c r="AB11" s="6">
        <v>100</v>
      </c>
      <c r="AC11" s="6">
        <v>100</v>
      </c>
      <c r="AD11" s="6">
        <v>100</v>
      </c>
      <c r="AE11" s="6">
        <v>101</v>
      </c>
      <c r="AF11" s="6">
        <v>102</v>
      </c>
      <c r="AG11" s="6">
        <v>102</v>
      </c>
      <c r="AH11" s="6">
        <v>102</v>
      </c>
      <c r="AI11" s="6">
        <v>88</v>
      </c>
      <c r="AJ11" s="6">
        <v>89</v>
      </c>
      <c r="AK11" s="15">
        <v>89</v>
      </c>
      <c r="AL11" s="56">
        <f t="shared" si="6"/>
        <v>97.3</v>
      </c>
      <c r="AM11" s="171" t="s">
        <v>56</v>
      </c>
      <c r="AN11" s="172"/>
      <c r="AO11" s="62" t="s">
        <v>57</v>
      </c>
      <c r="AP11" s="3"/>
      <c r="AQ11" s="3"/>
      <c r="AR11" s="3"/>
      <c r="AS11" s="3"/>
      <c r="AT11" s="3"/>
      <c r="AU11" s="3"/>
      <c r="AV11" s="3"/>
    </row>
    <row r="12" spans="1:48" x14ac:dyDescent="0.25">
      <c r="A12" s="15">
        <v>5</v>
      </c>
      <c r="B12" s="31" t="s">
        <v>59</v>
      </c>
      <c r="C12" s="35">
        <v>15</v>
      </c>
      <c r="D12" s="6">
        <v>7</v>
      </c>
      <c r="E12" s="6">
        <v>16</v>
      </c>
      <c r="F12" s="6">
        <v>7</v>
      </c>
      <c r="G12" s="6">
        <v>11</v>
      </c>
      <c r="H12" s="15">
        <v>8</v>
      </c>
      <c r="I12" s="21">
        <f t="shared" si="0"/>
        <v>42</v>
      </c>
      <c r="J12" s="22">
        <f t="shared" si="1"/>
        <v>22</v>
      </c>
      <c r="K12" s="21">
        <v>5</v>
      </c>
      <c r="L12" s="22">
        <v>3</v>
      </c>
      <c r="M12" s="17">
        <v>0</v>
      </c>
      <c r="N12" s="15">
        <v>0</v>
      </c>
      <c r="O12" s="21">
        <f t="shared" si="2"/>
        <v>47</v>
      </c>
      <c r="P12" s="22">
        <f t="shared" si="3"/>
        <v>25</v>
      </c>
      <c r="Q12" s="21">
        <v>9</v>
      </c>
      <c r="R12" s="6">
        <v>5</v>
      </c>
      <c r="S12" s="6">
        <v>2</v>
      </c>
      <c r="T12" s="6">
        <v>1</v>
      </c>
      <c r="U12" s="6">
        <v>0</v>
      </c>
      <c r="V12" s="6">
        <v>0</v>
      </c>
      <c r="W12" s="6">
        <f t="shared" si="4"/>
        <v>11</v>
      </c>
      <c r="X12" s="22">
        <f t="shared" si="5"/>
        <v>6</v>
      </c>
      <c r="Y12" s="3"/>
      <c r="Z12" s="32">
        <v>5</v>
      </c>
      <c r="AA12" s="29" t="s">
        <v>59</v>
      </c>
      <c r="AB12" s="6">
        <v>40</v>
      </c>
      <c r="AC12" s="6">
        <v>42</v>
      </c>
      <c r="AD12" s="6">
        <v>39</v>
      </c>
      <c r="AE12" s="6">
        <v>40</v>
      </c>
      <c r="AF12" s="6">
        <v>35</v>
      </c>
      <c r="AG12" s="6">
        <v>35</v>
      </c>
      <c r="AH12" s="6">
        <v>34</v>
      </c>
      <c r="AI12" s="6">
        <v>42</v>
      </c>
      <c r="AJ12" s="6">
        <v>45</v>
      </c>
      <c r="AK12" s="15">
        <v>0</v>
      </c>
      <c r="AL12" s="56">
        <f t="shared" si="6"/>
        <v>35.200000000000003</v>
      </c>
      <c r="AM12" s="171" t="s">
        <v>52</v>
      </c>
      <c r="AN12" s="172"/>
      <c r="AO12" s="61"/>
      <c r="AP12" s="3"/>
      <c r="AQ12" s="3"/>
      <c r="AR12" s="3"/>
      <c r="AS12" s="3"/>
      <c r="AT12" s="3"/>
      <c r="AU12" s="3"/>
      <c r="AV12" s="3"/>
    </row>
    <row r="13" spans="1:48" x14ac:dyDescent="0.25">
      <c r="A13" s="15">
        <v>6</v>
      </c>
      <c r="B13" s="31" t="s">
        <v>60</v>
      </c>
      <c r="C13" s="35">
        <v>23</v>
      </c>
      <c r="D13" s="6">
        <v>11</v>
      </c>
      <c r="E13" s="6">
        <v>19</v>
      </c>
      <c r="F13" s="6">
        <v>8</v>
      </c>
      <c r="G13" s="6">
        <v>48</v>
      </c>
      <c r="H13" s="15">
        <v>21</v>
      </c>
      <c r="I13" s="21">
        <f t="shared" si="0"/>
        <v>90</v>
      </c>
      <c r="J13" s="22">
        <f t="shared" si="1"/>
        <v>40</v>
      </c>
      <c r="K13" s="21">
        <v>4</v>
      </c>
      <c r="L13" s="22">
        <v>2</v>
      </c>
      <c r="M13" s="17">
        <v>1</v>
      </c>
      <c r="N13" s="15">
        <v>0</v>
      </c>
      <c r="O13" s="21">
        <f t="shared" si="2"/>
        <v>93</v>
      </c>
      <c r="P13" s="22">
        <f t="shared" si="3"/>
        <v>42</v>
      </c>
      <c r="Q13" s="21">
        <v>23</v>
      </c>
      <c r="R13" s="6">
        <v>11</v>
      </c>
      <c r="S13" s="6">
        <v>0</v>
      </c>
      <c r="T13" s="6">
        <v>0</v>
      </c>
      <c r="U13" s="6">
        <v>0</v>
      </c>
      <c r="V13" s="6">
        <v>0</v>
      </c>
      <c r="W13" s="6">
        <f t="shared" si="4"/>
        <v>23</v>
      </c>
      <c r="X13" s="22">
        <f t="shared" si="5"/>
        <v>11</v>
      </c>
      <c r="Y13" s="3"/>
      <c r="Z13" s="32">
        <v>6</v>
      </c>
      <c r="AA13" s="29" t="s">
        <v>60</v>
      </c>
      <c r="AB13" s="6">
        <v>70</v>
      </c>
      <c r="AC13" s="6">
        <v>75</v>
      </c>
      <c r="AD13" s="6">
        <v>75</v>
      </c>
      <c r="AE13" s="6">
        <v>65</v>
      </c>
      <c r="AF13" s="6">
        <v>65</v>
      </c>
      <c r="AG13" s="6">
        <v>60</v>
      </c>
      <c r="AH13" s="6">
        <v>70</v>
      </c>
      <c r="AI13" s="6">
        <v>72</v>
      </c>
      <c r="AJ13" s="6">
        <v>70</v>
      </c>
      <c r="AK13" s="15">
        <v>0</v>
      </c>
      <c r="AL13" s="56">
        <v>69</v>
      </c>
      <c r="AM13" s="171" t="s">
        <v>39</v>
      </c>
      <c r="AN13" s="172"/>
      <c r="AO13" s="61"/>
      <c r="AP13" s="3"/>
      <c r="AQ13" s="3"/>
      <c r="AR13" s="3"/>
      <c r="AS13" s="3"/>
      <c r="AT13" s="3"/>
      <c r="AU13" s="3"/>
      <c r="AV13" s="3"/>
    </row>
    <row r="14" spans="1:48" x14ac:dyDescent="0.25">
      <c r="A14" s="15">
        <v>7</v>
      </c>
      <c r="B14" s="31" t="s">
        <v>61</v>
      </c>
      <c r="C14" s="35">
        <v>25</v>
      </c>
      <c r="D14" s="6">
        <v>5</v>
      </c>
      <c r="E14" s="6">
        <v>39</v>
      </c>
      <c r="F14" s="6">
        <v>17</v>
      </c>
      <c r="G14" s="6">
        <v>20</v>
      </c>
      <c r="H14" s="15">
        <v>8</v>
      </c>
      <c r="I14" s="21">
        <f t="shared" si="0"/>
        <v>84</v>
      </c>
      <c r="J14" s="22">
        <f t="shared" si="1"/>
        <v>30</v>
      </c>
      <c r="K14" s="21">
        <v>4</v>
      </c>
      <c r="L14" s="22">
        <v>0</v>
      </c>
      <c r="M14" s="17">
        <v>0</v>
      </c>
      <c r="N14" s="15">
        <v>0</v>
      </c>
      <c r="O14" s="21">
        <f t="shared" si="2"/>
        <v>88</v>
      </c>
      <c r="P14" s="22">
        <f t="shared" si="3"/>
        <v>30</v>
      </c>
      <c r="Q14" s="21">
        <v>23</v>
      </c>
      <c r="R14" s="6">
        <v>4</v>
      </c>
      <c r="S14" s="6">
        <v>0</v>
      </c>
      <c r="T14" s="6">
        <v>0</v>
      </c>
      <c r="U14" s="6">
        <v>0</v>
      </c>
      <c r="V14" s="6">
        <v>0</v>
      </c>
      <c r="W14" s="6">
        <f t="shared" si="4"/>
        <v>23</v>
      </c>
      <c r="X14" s="22">
        <f t="shared" si="5"/>
        <v>4</v>
      </c>
      <c r="Y14" s="3"/>
      <c r="Z14" s="32">
        <v>7</v>
      </c>
      <c r="AA14" s="29" t="s">
        <v>61</v>
      </c>
      <c r="AB14" s="6">
        <v>52</v>
      </c>
      <c r="AC14" s="6">
        <v>52</v>
      </c>
      <c r="AD14" s="6">
        <v>48</v>
      </c>
      <c r="AE14" s="6">
        <v>47</v>
      </c>
      <c r="AF14" s="6">
        <v>47</v>
      </c>
      <c r="AG14" s="6">
        <v>49</v>
      </c>
      <c r="AH14" s="6">
        <v>50</v>
      </c>
      <c r="AI14" s="6">
        <v>53</v>
      </c>
      <c r="AJ14" s="6">
        <v>55</v>
      </c>
      <c r="AK14" s="15">
        <v>48</v>
      </c>
      <c r="AL14" s="56">
        <f t="shared" si="6"/>
        <v>50.1</v>
      </c>
      <c r="AM14" s="171" t="s">
        <v>39</v>
      </c>
      <c r="AN14" s="172"/>
      <c r="AO14" s="61"/>
      <c r="AP14" s="3"/>
      <c r="AQ14" s="3"/>
      <c r="AR14" s="3"/>
      <c r="AS14" s="3"/>
      <c r="AT14" s="3"/>
      <c r="AU14" s="3"/>
      <c r="AV14" s="3"/>
    </row>
    <row r="15" spans="1:48" x14ac:dyDescent="0.25">
      <c r="A15" s="15">
        <v>8</v>
      </c>
      <c r="B15" s="31" t="s">
        <v>62</v>
      </c>
      <c r="C15" s="35">
        <v>53</v>
      </c>
      <c r="D15" s="6">
        <v>24</v>
      </c>
      <c r="E15" s="6">
        <v>37</v>
      </c>
      <c r="F15" s="6">
        <v>19</v>
      </c>
      <c r="G15" s="6">
        <v>40</v>
      </c>
      <c r="H15" s="15">
        <v>16</v>
      </c>
      <c r="I15" s="21">
        <f t="shared" si="0"/>
        <v>130</v>
      </c>
      <c r="J15" s="22">
        <f t="shared" si="1"/>
        <v>59</v>
      </c>
      <c r="K15" s="21">
        <v>1</v>
      </c>
      <c r="L15" s="22">
        <v>0</v>
      </c>
      <c r="M15" s="17">
        <v>2</v>
      </c>
      <c r="N15" s="15">
        <v>1</v>
      </c>
      <c r="O15" s="21">
        <f t="shared" si="2"/>
        <v>129</v>
      </c>
      <c r="P15" s="22">
        <f t="shared" si="3"/>
        <v>58</v>
      </c>
      <c r="Q15" s="21">
        <v>34</v>
      </c>
      <c r="R15" s="6">
        <v>15</v>
      </c>
      <c r="S15" s="6">
        <v>7</v>
      </c>
      <c r="T15" s="6">
        <v>3</v>
      </c>
      <c r="U15" s="6">
        <v>2</v>
      </c>
      <c r="V15" s="6">
        <v>0</v>
      </c>
      <c r="W15" s="6">
        <f t="shared" si="4"/>
        <v>43</v>
      </c>
      <c r="X15" s="22">
        <f t="shared" si="5"/>
        <v>18</v>
      </c>
      <c r="Y15" s="3"/>
      <c r="Z15" s="32">
        <v>8</v>
      </c>
      <c r="AA15" s="29" t="s">
        <v>62</v>
      </c>
      <c r="AB15" s="6">
        <v>85</v>
      </c>
      <c r="AC15" s="6">
        <v>79</v>
      </c>
      <c r="AD15" s="6">
        <v>70</v>
      </c>
      <c r="AE15" s="6">
        <v>65</v>
      </c>
      <c r="AF15" s="6">
        <v>52</v>
      </c>
      <c r="AG15" s="6">
        <v>69</v>
      </c>
      <c r="AH15" s="6">
        <v>68</v>
      </c>
      <c r="AI15" s="6">
        <v>78</v>
      </c>
      <c r="AJ15" s="6">
        <v>74</v>
      </c>
      <c r="AK15" s="15">
        <v>0</v>
      </c>
      <c r="AL15" s="56">
        <f t="shared" si="6"/>
        <v>64</v>
      </c>
      <c r="AM15" s="171" t="s">
        <v>56</v>
      </c>
      <c r="AN15" s="172"/>
      <c r="AO15" s="61"/>
      <c r="AP15" s="3"/>
      <c r="AQ15" s="3"/>
      <c r="AR15" s="3"/>
      <c r="AS15" s="3"/>
      <c r="AT15" s="3"/>
      <c r="AU15" s="3"/>
      <c r="AV15" s="3"/>
    </row>
    <row r="16" spans="1:48" ht="15.75" thickBot="1" x14ac:dyDescent="0.3">
      <c r="A16" s="40">
        <v>9</v>
      </c>
      <c r="B16" s="38" t="s">
        <v>63</v>
      </c>
      <c r="C16" s="39">
        <v>33</v>
      </c>
      <c r="D16" s="27">
        <v>11</v>
      </c>
      <c r="E16" s="27">
        <v>38</v>
      </c>
      <c r="F16" s="27">
        <v>24</v>
      </c>
      <c r="G16" s="27">
        <v>39</v>
      </c>
      <c r="H16" s="40">
        <v>13</v>
      </c>
      <c r="I16" s="25">
        <f t="shared" si="0"/>
        <v>110</v>
      </c>
      <c r="J16" s="26">
        <f t="shared" si="1"/>
        <v>48</v>
      </c>
      <c r="K16" s="25">
        <v>4</v>
      </c>
      <c r="L16" s="26">
        <v>1</v>
      </c>
      <c r="M16" s="41">
        <v>0</v>
      </c>
      <c r="N16" s="40">
        <v>0</v>
      </c>
      <c r="O16" s="25">
        <f t="shared" si="2"/>
        <v>114</v>
      </c>
      <c r="P16" s="26">
        <f t="shared" si="3"/>
        <v>49</v>
      </c>
      <c r="Q16" s="25">
        <v>28</v>
      </c>
      <c r="R16" s="27">
        <v>9</v>
      </c>
      <c r="S16" s="27">
        <v>1</v>
      </c>
      <c r="T16" s="27">
        <v>1</v>
      </c>
      <c r="U16" s="27">
        <v>1</v>
      </c>
      <c r="V16" s="27">
        <v>0</v>
      </c>
      <c r="W16" s="27">
        <f t="shared" si="4"/>
        <v>30</v>
      </c>
      <c r="X16" s="26">
        <f t="shared" si="5"/>
        <v>10</v>
      </c>
      <c r="Y16" s="3"/>
      <c r="Z16" s="52">
        <v>9</v>
      </c>
      <c r="AA16" s="53" t="s">
        <v>63</v>
      </c>
      <c r="AB16" s="27">
        <v>70</v>
      </c>
      <c r="AC16" s="27">
        <v>70</v>
      </c>
      <c r="AD16" s="27">
        <v>80</v>
      </c>
      <c r="AE16" s="27">
        <v>80</v>
      </c>
      <c r="AF16" s="27">
        <v>80</v>
      </c>
      <c r="AG16" s="27">
        <v>75</v>
      </c>
      <c r="AH16" s="27">
        <v>60</v>
      </c>
      <c r="AI16" s="27">
        <v>80</v>
      </c>
      <c r="AJ16" s="27">
        <v>80</v>
      </c>
      <c r="AK16" s="40">
        <v>0</v>
      </c>
      <c r="AL16" s="57">
        <f t="shared" si="6"/>
        <v>67.5</v>
      </c>
      <c r="AM16" s="134" t="s">
        <v>64</v>
      </c>
      <c r="AN16" s="135"/>
      <c r="AO16" s="63"/>
      <c r="AP16" s="3"/>
      <c r="AQ16" s="3"/>
      <c r="AR16" s="3"/>
      <c r="AS16" s="3"/>
      <c r="AT16" s="3"/>
      <c r="AU16" s="3"/>
      <c r="AV16" s="3"/>
    </row>
    <row r="17" spans="1:48" ht="59.25" customHeight="1" thickBot="1" x14ac:dyDescent="0.35">
      <c r="A17" s="69"/>
      <c r="B17" s="43" t="s">
        <v>97</v>
      </c>
      <c r="C17" s="44">
        <f>SUM(C8:C16)</f>
        <v>265</v>
      </c>
      <c r="D17" s="45">
        <f t="shared" ref="D17:X17" si="7">SUM(D8:D16)</f>
        <v>113</v>
      </c>
      <c r="E17" s="45">
        <f t="shared" si="7"/>
        <v>290</v>
      </c>
      <c r="F17" s="45">
        <f t="shared" si="7"/>
        <v>132</v>
      </c>
      <c r="G17" s="45">
        <f t="shared" si="7"/>
        <v>308</v>
      </c>
      <c r="H17" s="46">
        <f t="shared" si="7"/>
        <v>133</v>
      </c>
      <c r="I17" s="44">
        <f t="shared" si="7"/>
        <v>863</v>
      </c>
      <c r="J17" s="47">
        <f t="shared" si="7"/>
        <v>378</v>
      </c>
      <c r="K17" s="44">
        <f t="shared" si="7"/>
        <v>44</v>
      </c>
      <c r="L17" s="47">
        <f t="shared" si="7"/>
        <v>18</v>
      </c>
      <c r="M17" s="48">
        <f t="shared" si="7"/>
        <v>41</v>
      </c>
      <c r="N17" s="46">
        <f t="shared" si="7"/>
        <v>20</v>
      </c>
      <c r="O17" s="44">
        <f t="shared" si="7"/>
        <v>866</v>
      </c>
      <c r="P17" s="47">
        <f t="shared" si="7"/>
        <v>376</v>
      </c>
      <c r="Q17" s="44">
        <f t="shared" si="7"/>
        <v>240</v>
      </c>
      <c r="R17" s="45">
        <f t="shared" si="7"/>
        <v>104</v>
      </c>
      <c r="S17" s="45">
        <f t="shared" si="7"/>
        <v>35</v>
      </c>
      <c r="T17" s="45">
        <f t="shared" si="7"/>
        <v>13</v>
      </c>
      <c r="U17" s="45">
        <f t="shared" si="7"/>
        <v>4</v>
      </c>
      <c r="V17" s="45">
        <f t="shared" si="7"/>
        <v>0</v>
      </c>
      <c r="W17" s="45">
        <f t="shared" si="7"/>
        <v>279</v>
      </c>
      <c r="X17" s="47">
        <f t="shared" si="7"/>
        <v>117</v>
      </c>
      <c r="Y17" s="3"/>
      <c r="Z17" s="54"/>
      <c r="AA17" s="48" t="s">
        <v>103</v>
      </c>
      <c r="AB17" s="45">
        <f>SUM(AB8:AB16)</f>
        <v>637</v>
      </c>
      <c r="AC17" s="45">
        <f t="shared" ref="AC17:AK17" si="8">SUM(AC8:AC16)</f>
        <v>640</v>
      </c>
      <c r="AD17" s="45">
        <f t="shared" si="8"/>
        <v>653</v>
      </c>
      <c r="AE17" s="45">
        <f t="shared" si="8"/>
        <v>617</v>
      </c>
      <c r="AF17" s="45">
        <f t="shared" si="8"/>
        <v>596</v>
      </c>
      <c r="AG17" s="45">
        <f t="shared" si="8"/>
        <v>617</v>
      </c>
      <c r="AH17" s="45">
        <f t="shared" si="8"/>
        <v>608</v>
      </c>
      <c r="AI17" s="45">
        <f t="shared" si="8"/>
        <v>642</v>
      </c>
      <c r="AJ17" s="45">
        <f t="shared" si="8"/>
        <v>661</v>
      </c>
      <c r="AK17" s="46">
        <f t="shared" si="8"/>
        <v>137</v>
      </c>
      <c r="AL17" s="58">
        <f>SUM(AL8:AL16)</f>
        <v>587.6</v>
      </c>
      <c r="AM17" s="136"/>
      <c r="AN17" s="137"/>
      <c r="AO17" s="64"/>
      <c r="AP17" s="3"/>
      <c r="AQ17" s="3"/>
      <c r="AR17" s="3"/>
      <c r="AS17" s="3"/>
      <c r="AT17" s="3"/>
      <c r="AU17" s="3"/>
      <c r="AV17" s="3"/>
    </row>
    <row r="18" spans="1:48" x14ac:dyDescent="0.25">
      <c r="A18" s="14">
        <v>10</v>
      </c>
      <c r="B18" s="42" t="s">
        <v>45</v>
      </c>
      <c r="C18" s="19">
        <v>2</v>
      </c>
      <c r="D18" s="8">
        <v>1</v>
      </c>
      <c r="E18" s="8">
        <v>5</v>
      </c>
      <c r="F18" s="8">
        <v>2</v>
      </c>
      <c r="G18" s="8">
        <v>5</v>
      </c>
      <c r="H18" s="14">
        <v>1</v>
      </c>
      <c r="I18" s="19">
        <f>C18+E18+G18</f>
        <v>12</v>
      </c>
      <c r="J18" s="20">
        <f>D18+F18+H18</f>
        <v>4</v>
      </c>
      <c r="K18" s="19">
        <v>1</v>
      </c>
      <c r="L18" s="20">
        <v>0</v>
      </c>
      <c r="M18" s="16">
        <v>0</v>
      </c>
      <c r="N18" s="14">
        <v>0</v>
      </c>
      <c r="O18" s="19">
        <f>I18+K18-M18</f>
        <v>13</v>
      </c>
      <c r="P18" s="20">
        <f>J18+L18-N18</f>
        <v>4</v>
      </c>
      <c r="Q18" s="19">
        <v>2</v>
      </c>
      <c r="R18" s="8">
        <v>1</v>
      </c>
      <c r="S18" s="8">
        <v>0</v>
      </c>
      <c r="T18" s="8">
        <v>0</v>
      </c>
      <c r="U18" s="8">
        <v>0</v>
      </c>
      <c r="V18" s="8">
        <v>0</v>
      </c>
      <c r="W18" s="8">
        <f>Q18+S18+U18</f>
        <v>2</v>
      </c>
      <c r="X18" s="20">
        <f>R18+T18+V18</f>
        <v>1</v>
      </c>
      <c r="Y18" s="3"/>
      <c r="Z18" s="42">
        <v>10</v>
      </c>
      <c r="AA18" s="16" t="s">
        <v>45</v>
      </c>
      <c r="AB18" s="8">
        <v>3</v>
      </c>
      <c r="AC18" s="8">
        <v>4</v>
      </c>
      <c r="AD18" s="8">
        <v>3</v>
      </c>
      <c r="AE18" s="8">
        <v>3</v>
      </c>
      <c r="AF18" s="8">
        <v>6</v>
      </c>
      <c r="AG18" s="8">
        <v>4</v>
      </c>
      <c r="AH18" s="8">
        <v>13</v>
      </c>
      <c r="AI18" s="8">
        <v>11</v>
      </c>
      <c r="AJ18" s="8">
        <v>14</v>
      </c>
      <c r="AK18" s="14">
        <v>0</v>
      </c>
      <c r="AL18" s="55">
        <f>SUM(AB18:AK18)/10</f>
        <v>6.1</v>
      </c>
      <c r="AM18" s="177" t="s">
        <v>39</v>
      </c>
      <c r="AN18" s="178"/>
      <c r="AO18" s="60"/>
      <c r="AP18" s="3"/>
      <c r="AQ18" s="3"/>
      <c r="AR18" s="3"/>
      <c r="AS18" s="3"/>
      <c r="AT18" s="3"/>
      <c r="AU18" s="3"/>
      <c r="AV18" s="3"/>
    </row>
    <row r="19" spans="1:48" x14ac:dyDescent="0.25">
      <c r="A19" s="15">
        <v>11</v>
      </c>
      <c r="B19" s="32" t="s">
        <v>65</v>
      </c>
      <c r="C19" s="21">
        <v>3</v>
      </c>
      <c r="D19" s="6">
        <v>1</v>
      </c>
      <c r="E19" s="6">
        <v>5</v>
      </c>
      <c r="F19" s="6">
        <v>2</v>
      </c>
      <c r="G19" s="6">
        <v>2</v>
      </c>
      <c r="H19" s="15"/>
      <c r="I19" s="21">
        <f t="shared" ref="I19:I47" si="9">C19+E19+G19</f>
        <v>10</v>
      </c>
      <c r="J19" s="22">
        <f t="shared" ref="J19:J47" si="10">D19+F19+H19</f>
        <v>3</v>
      </c>
      <c r="K19" s="21">
        <v>10</v>
      </c>
      <c r="L19" s="22">
        <v>3</v>
      </c>
      <c r="M19" s="17">
        <v>0</v>
      </c>
      <c r="N19" s="15">
        <v>0</v>
      </c>
      <c r="O19" s="21">
        <f t="shared" ref="O19:O47" si="11">I19+K19-M19</f>
        <v>20</v>
      </c>
      <c r="P19" s="22">
        <f t="shared" ref="P19:P47" si="12">J19+L19-N19</f>
        <v>6</v>
      </c>
      <c r="Q19" s="21">
        <v>3</v>
      </c>
      <c r="R19" s="6">
        <v>1</v>
      </c>
      <c r="S19" s="6">
        <v>5</v>
      </c>
      <c r="T19" s="6">
        <v>2</v>
      </c>
      <c r="U19" s="6">
        <v>2</v>
      </c>
      <c r="V19" s="6">
        <v>0</v>
      </c>
      <c r="W19" s="6">
        <f t="shared" ref="W19:W47" si="13">Q19+S19+U19</f>
        <v>10</v>
      </c>
      <c r="X19" s="22">
        <f t="shared" ref="X19:X47" si="14">R19+T19+V19</f>
        <v>3</v>
      </c>
      <c r="Y19" s="3"/>
      <c r="Z19" s="32">
        <v>11</v>
      </c>
      <c r="AA19" s="17" t="s">
        <v>65</v>
      </c>
      <c r="AB19" s="6">
        <v>3</v>
      </c>
      <c r="AC19" s="6">
        <v>6</v>
      </c>
      <c r="AD19" s="6">
        <v>2</v>
      </c>
      <c r="AE19" s="6">
        <v>5</v>
      </c>
      <c r="AF19" s="6">
        <v>3</v>
      </c>
      <c r="AG19" s="6">
        <v>2</v>
      </c>
      <c r="AH19" s="6">
        <v>5</v>
      </c>
      <c r="AI19" s="6">
        <v>6</v>
      </c>
      <c r="AJ19" s="6">
        <v>4</v>
      </c>
      <c r="AK19" s="15">
        <v>0</v>
      </c>
      <c r="AL19" s="56">
        <f t="shared" ref="AL19:AL47" si="15">SUM(AB19:AK19)/10</f>
        <v>3.6</v>
      </c>
      <c r="AM19" s="171" t="s">
        <v>39</v>
      </c>
      <c r="AN19" s="172"/>
      <c r="AO19" s="61"/>
      <c r="AP19" s="3"/>
      <c r="AQ19" s="3"/>
      <c r="AR19" s="3"/>
      <c r="AS19" s="3"/>
      <c r="AT19" s="3"/>
      <c r="AU19" s="3"/>
      <c r="AV19" s="3"/>
    </row>
    <row r="20" spans="1:48" x14ac:dyDescent="0.25">
      <c r="A20" s="15">
        <v>12</v>
      </c>
      <c r="B20" s="32" t="s">
        <v>66</v>
      </c>
      <c r="C20" s="21">
        <v>2</v>
      </c>
      <c r="D20" s="6">
        <v>2</v>
      </c>
      <c r="E20" s="6">
        <v>1</v>
      </c>
      <c r="F20" s="6">
        <v>1</v>
      </c>
      <c r="G20" s="6">
        <v>3</v>
      </c>
      <c r="H20" s="15">
        <v>2</v>
      </c>
      <c r="I20" s="21">
        <f t="shared" si="9"/>
        <v>6</v>
      </c>
      <c r="J20" s="22">
        <f t="shared" si="10"/>
        <v>5</v>
      </c>
      <c r="K20" s="21">
        <v>1</v>
      </c>
      <c r="L20" s="22">
        <v>1</v>
      </c>
      <c r="M20" s="17">
        <v>0</v>
      </c>
      <c r="N20" s="15">
        <v>0</v>
      </c>
      <c r="O20" s="21">
        <f t="shared" si="11"/>
        <v>7</v>
      </c>
      <c r="P20" s="22">
        <f t="shared" si="12"/>
        <v>6</v>
      </c>
      <c r="Q20" s="21">
        <v>2</v>
      </c>
      <c r="R20" s="6">
        <v>2</v>
      </c>
      <c r="S20" s="6">
        <v>0</v>
      </c>
      <c r="T20" s="6">
        <v>0</v>
      </c>
      <c r="U20" s="6">
        <v>0</v>
      </c>
      <c r="V20" s="6">
        <v>0</v>
      </c>
      <c r="W20" s="6">
        <f t="shared" si="13"/>
        <v>2</v>
      </c>
      <c r="X20" s="22">
        <f t="shared" si="14"/>
        <v>2</v>
      </c>
      <c r="Y20" s="3"/>
      <c r="Z20" s="32">
        <v>12</v>
      </c>
      <c r="AA20" s="17" t="s">
        <v>66</v>
      </c>
      <c r="AB20" s="6">
        <v>5</v>
      </c>
      <c r="AC20" s="6">
        <v>5</v>
      </c>
      <c r="AD20" s="6">
        <v>5</v>
      </c>
      <c r="AE20" s="6">
        <v>5</v>
      </c>
      <c r="AF20" s="6">
        <v>5</v>
      </c>
      <c r="AG20" s="6">
        <v>5</v>
      </c>
      <c r="AH20" s="6">
        <v>5</v>
      </c>
      <c r="AI20" s="6">
        <v>6</v>
      </c>
      <c r="AJ20" s="6">
        <v>7</v>
      </c>
      <c r="AK20" s="15">
        <v>0</v>
      </c>
      <c r="AL20" s="56">
        <f t="shared" si="15"/>
        <v>4.8</v>
      </c>
      <c r="AM20" s="171" t="s">
        <v>39</v>
      </c>
      <c r="AN20" s="172"/>
      <c r="AO20" s="61"/>
      <c r="AP20" s="3"/>
      <c r="AQ20" s="3"/>
      <c r="AR20" s="3"/>
      <c r="AS20" s="3"/>
      <c r="AT20" s="3"/>
      <c r="AU20" s="3"/>
      <c r="AV20" s="3"/>
    </row>
    <row r="21" spans="1:48" x14ac:dyDescent="0.25">
      <c r="A21" s="15">
        <v>13</v>
      </c>
      <c r="B21" s="32" t="s">
        <v>67</v>
      </c>
      <c r="C21" s="21">
        <v>3</v>
      </c>
      <c r="D21" s="6">
        <v>1</v>
      </c>
      <c r="E21" s="6">
        <v>5</v>
      </c>
      <c r="F21" s="6">
        <v>3</v>
      </c>
      <c r="G21" s="6">
        <v>6</v>
      </c>
      <c r="H21" s="15">
        <v>2</v>
      </c>
      <c r="I21" s="21">
        <f t="shared" si="9"/>
        <v>14</v>
      </c>
      <c r="J21" s="22">
        <f t="shared" si="10"/>
        <v>6</v>
      </c>
      <c r="K21" s="21">
        <v>0</v>
      </c>
      <c r="L21" s="22">
        <v>0</v>
      </c>
      <c r="M21" s="17">
        <v>0</v>
      </c>
      <c r="N21" s="15">
        <v>0</v>
      </c>
      <c r="O21" s="21">
        <f t="shared" si="11"/>
        <v>14</v>
      </c>
      <c r="P21" s="22">
        <f t="shared" si="12"/>
        <v>6</v>
      </c>
      <c r="Q21" s="21">
        <v>3</v>
      </c>
      <c r="R21" s="6">
        <v>1</v>
      </c>
      <c r="S21" s="6">
        <v>1</v>
      </c>
      <c r="T21" s="6">
        <v>0</v>
      </c>
      <c r="U21" s="6">
        <v>0</v>
      </c>
      <c r="V21" s="6">
        <v>0</v>
      </c>
      <c r="W21" s="6">
        <f t="shared" si="13"/>
        <v>4</v>
      </c>
      <c r="X21" s="22">
        <f t="shared" si="14"/>
        <v>1</v>
      </c>
      <c r="Y21" s="3"/>
      <c r="Z21" s="32">
        <v>13</v>
      </c>
      <c r="AA21" s="17" t="s">
        <v>67</v>
      </c>
      <c r="AB21" s="6">
        <v>11</v>
      </c>
      <c r="AC21" s="6">
        <v>10</v>
      </c>
      <c r="AD21" s="6">
        <v>11</v>
      </c>
      <c r="AE21" s="6">
        <v>10</v>
      </c>
      <c r="AF21" s="6">
        <v>8</v>
      </c>
      <c r="AG21" s="6">
        <v>6</v>
      </c>
      <c r="AH21" s="6">
        <v>11</v>
      </c>
      <c r="AI21" s="6">
        <v>10</v>
      </c>
      <c r="AJ21" s="6">
        <v>10</v>
      </c>
      <c r="AK21" s="15">
        <v>0</v>
      </c>
      <c r="AL21" s="56">
        <f t="shared" si="15"/>
        <v>8.6999999999999993</v>
      </c>
      <c r="AM21" s="171" t="s">
        <v>39</v>
      </c>
      <c r="AN21" s="172"/>
      <c r="AO21" s="61"/>
      <c r="AP21" s="3"/>
      <c r="AQ21" s="3"/>
      <c r="AR21" s="3"/>
      <c r="AS21" s="3"/>
      <c r="AT21" s="3"/>
      <c r="AU21" s="3"/>
      <c r="AV21" s="3"/>
    </row>
    <row r="22" spans="1:48" x14ac:dyDescent="0.25">
      <c r="A22" s="15">
        <v>14</v>
      </c>
      <c r="B22" s="32" t="s">
        <v>68</v>
      </c>
      <c r="C22" s="21">
        <v>1</v>
      </c>
      <c r="D22" s="6">
        <v>1</v>
      </c>
      <c r="E22" s="6">
        <v>11</v>
      </c>
      <c r="F22" s="6">
        <v>9</v>
      </c>
      <c r="G22" s="6">
        <v>5</v>
      </c>
      <c r="H22" s="15">
        <v>11</v>
      </c>
      <c r="I22" s="21">
        <f t="shared" si="9"/>
        <v>17</v>
      </c>
      <c r="J22" s="22">
        <f t="shared" si="10"/>
        <v>21</v>
      </c>
      <c r="K22" s="21">
        <v>0</v>
      </c>
      <c r="L22" s="22">
        <v>0</v>
      </c>
      <c r="M22" s="17">
        <v>0</v>
      </c>
      <c r="N22" s="15">
        <v>11</v>
      </c>
      <c r="O22" s="21">
        <f t="shared" si="11"/>
        <v>17</v>
      </c>
      <c r="P22" s="22">
        <f t="shared" si="12"/>
        <v>10</v>
      </c>
      <c r="Q22" s="21">
        <v>1</v>
      </c>
      <c r="R22" s="6">
        <v>1</v>
      </c>
      <c r="S22" s="6">
        <v>1</v>
      </c>
      <c r="T22" s="6">
        <v>0</v>
      </c>
      <c r="U22" s="6">
        <v>0</v>
      </c>
      <c r="V22" s="6">
        <v>2</v>
      </c>
      <c r="W22" s="6">
        <f t="shared" si="13"/>
        <v>2</v>
      </c>
      <c r="X22" s="22">
        <f t="shared" si="14"/>
        <v>3</v>
      </c>
      <c r="Y22" s="3"/>
      <c r="Z22" s="32">
        <v>14</v>
      </c>
      <c r="AA22" s="17" t="s">
        <v>68</v>
      </c>
      <c r="AB22" s="6">
        <v>11</v>
      </c>
      <c r="AC22" s="6">
        <v>11</v>
      </c>
      <c r="AD22" s="6">
        <v>10</v>
      </c>
      <c r="AE22" s="6">
        <v>11</v>
      </c>
      <c r="AF22" s="6">
        <v>11</v>
      </c>
      <c r="AG22" s="6">
        <v>11</v>
      </c>
      <c r="AH22" s="6">
        <v>10</v>
      </c>
      <c r="AI22" s="6">
        <v>10</v>
      </c>
      <c r="AJ22" s="6">
        <v>10</v>
      </c>
      <c r="AK22" s="15">
        <v>0</v>
      </c>
      <c r="AL22" s="56">
        <f t="shared" si="15"/>
        <v>9.5</v>
      </c>
      <c r="AM22" s="171" t="s">
        <v>39</v>
      </c>
      <c r="AN22" s="172"/>
      <c r="AO22" s="61"/>
      <c r="AP22" s="3"/>
      <c r="AQ22" s="3"/>
      <c r="AR22" s="3"/>
      <c r="AS22" s="3"/>
      <c r="AT22" s="3"/>
      <c r="AU22" s="3"/>
      <c r="AV22" s="3"/>
    </row>
    <row r="23" spans="1:48" x14ac:dyDescent="0.25">
      <c r="A23" s="15">
        <v>15</v>
      </c>
      <c r="B23" s="32" t="s">
        <v>69</v>
      </c>
      <c r="C23" s="21">
        <v>4</v>
      </c>
      <c r="D23" s="6">
        <v>3</v>
      </c>
      <c r="E23" s="6">
        <v>8</v>
      </c>
      <c r="F23" s="6">
        <v>5</v>
      </c>
      <c r="G23" s="6">
        <v>6</v>
      </c>
      <c r="H23" s="15">
        <v>2</v>
      </c>
      <c r="I23" s="21">
        <f t="shared" si="9"/>
        <v>18</v>
      </c>
      <c r="J23" s="22">
        <f t="shared" si="10"/>
        <v>10</v>
      </c>
      <c r="K23" s="21">
        <v>0</v>
      </c>
      <c r="L23" s="22">
        <v>0</v>
      </c>
      <c r="M23" s="17">
        <v>0</v>
      </c>
      <c r="N23" s="15">
        <v>0</v>
      </c>
      <c r="O23" s="21">
        <f t="shared" si="11"/>
        <v>18</v>
      </c>
      <c r="P23" s="22">
        <f t="shared" si="12"/>
        <v>10</v>
      </c>
      <c r="Q23" s="21">
        <v>4</v>
      </c>
      <c r="R23" s="6">
        <v>3</v>
      </c>
      <c r="S23" s="6">
        <v>1</v>
      </c>
      <c r="T23" s="6">
        <v>1</v>
      </c>
      <c r="U23" s="6">
        <v>1</v>
      </c>
      <c r="V23" s="6">
        <v>0</v>
      </c>
      <c r="W23" s="6">
        <f t="shared" si="13"/>
        <v>6</v>
      </c>
      <c r="X23" s="22">
        <f t="shared" si="14"/>
        <v>4</v>
      </c>
      <c r="Y23" s="3"/>
      <c r="Z23" s="32">
        <v>15</v>
      </c>
      <c r="AA23" s="17" t="s">
        <v>69</v>
      </c>
      <c r="AB23" s="6">
        <v>16</v>
      </c>
      <c r="AC23" s="6">
        <v>15</v>
      </c>
      <c r="AD23" s="6">
        <v>14</v>
      </c>
      <c r="AE23" s="6">
        <v>14</v>
      </c>
      <c r="AF23" s="6">
        <v>13</v>
      </c>
      <c r="AG23" s="6">
        <v>13</v>
      </c>
      <c r="AH23" s="6">
        <v>13</v>
      </c>
      <c r="AI23" s="6">
        <v>13</v>
      </c>
      <c r="AJ23" s="6">
        <v>14</v>
      </c>
      <c r="AK23" s="15">
        <v>0</v>
      </c>
      <c r="AL23" s="56">
        <f t="shared" si="15"/>
        <v>12.5</v>
      </c>
      <c r="AM23" s="171" t="s">
        <v>39</v>
      </c>
      <c r="AN23" s="172"/>
      <c r="AO23" s="61"/>
      <c r="AP23" s="3"/>
      <c r="AQ23" s="3"/>
      <c r="AR23" s="3"/>
      <c r="AS23" s="3"/>
      <c r="AT23" s="3"/>
      <c r="AU23" s="3"/>
      <c r="AV23" s="3"/>
    </row>
    <row r="24" spans="1:48" x14ac:dyDescent="0.25">
      <c r="A24" s="15">
        <v>16</v>
      </c>
      <c r="B24" s="32" t="s">
        <v>70</v>
      </c>
      <c r="C24" s="21">
        <v>3</v>
      </c>
      <c r="D24" s="6">
        <v>0</v>
      </c>
      <c r="E24" s="6">
        <v>7</v>
      </c>
      <c r="F24" s="6">
        <v>4</v>
      </c>
      <c r="G24" s="6">
        <v>3</v>
      </c>
      <c r="H24" s="15">
        <v>2</v>
      </c>
      <c r="I24" s="21">
        <f t="shared" si="9"/>
        <v>13</v>
      </c>
      <c r="J24" s="22">
        <f t="shared" si="10"/>
        <v>6</v>
      </c>
      <c r="K24" s="21">
        <v>0</v>
      </c>
      <c r="L24" s="22">
        <v>0</v>
      </c>
      <c r="M24" s="17">
        <v>0</v>
      </c>
      <c r="N24" s="15">
        <v>0</v>
      </c>
      <c r="O24" s="21">
        <f t="shared" si="11"/>
        <v>13</v>
      </c>
      <c r="P24" s="22">
        <f t="shared" si="12"/>
        <v>6</v>
      </c>
      <c r="Q24" s="21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f t="shared" si="13"/>
        <v>0</v>
      </c>
      <c r="X24" s="22">
        <f t="shared" si="14"/>
        <v>0</v>
      </c>
      <c r="Y24" s="3"/>
      <c r="Z24" s="32">
        <v>16</v>
      </c>
      <c r="AA24" s="17" t="s">
        <v>70</v>
      </c>
      <c r="AB24" s="6">
        <v>10</v>
      </c>
      <c r="AC24" s="6">
        <v>13</v>
      </c>
      <c r="AD24" s="6">
        <v>13</v>
      </c>
      <c r="AE24" s="6">
        <v>13</v>
      </c>
      <c r="AF24" s="6">
        <v>13</v>
      </c>
      <c r="AG24" s="6">
        <v>13</v>
      </c>
      <c r="AH24" s="6">
        <v>13</v>
      </c>
      <c r="AI24" s="6">
        <v>13</v>
      </c>
      <c r="AJ24" s="6"/>
      <c r="AK24" s="15">
        <v>0</v>
      </c>
      <c r="AL24" s="56">
        <f t="shared" si="15"/>
        <v>10.1</v>
      </c>
      <c r="AM24" s="171" t="s">
        <v>52</v>
      </c>
      <c r="AN24" s="172"/>
      <c r="AO24" s="61"/>
      <c r="AP24" s="3"/>
      <c r="AQ24" s="3"/>
      <c r="AR24" s="3"/>
      <c r="AS24" s="3"/>
      <c r="AT24" s="3"/>
      <c r="AU24" s="3"/>
      <c r="AV24" s="3"/>
    </row>
    <row r="25" spans="1:48" x14ac:dyDescent="0.25">
      <c r="A25" s="15">
        <v>17</v>
      </c>
      <c r="B25" s="32" t="s">
        <v>71</v>
      </c>
      <c r="C25" s="21">
        <v>3</v>
      </c>
      <c r="D25" s="6">
        <v>3</v>
      </c>
      <c r="E25" s="6">
        <v>5</v>
      </c>
      <c r="F25" s="6">
        <v>2</v>
      </c>
      <c r="G25" s="6">
        <v>4</v>
      </c>
      <c r="H25" s="15">
        <v>2</v>
      </c>
      <c r="I25" s="21">
        <f t="shared" si="9"/>
        <v>12</v>
      </c>
      <c r="J25" s="22">
        <f t="shared" si="10"/>
        <v>7</v>
      </c>
      <c r="K25" s="21">
        <v>0</v>
      </c>
      <c r="L25" s="22">
        <v>0</v>
      </c>
      <c r="M25" s="17">
        <v>0</v>
      </c>
      <c r="N25" s="15">
        <v>0</v>
      </c>
      <c r="O25" s="21">
        <f t="shared" si="11"/>
        <v>12</v>
      </c>
      <c r="P25" s="22">
        <f t="shared" si="12"/>
        <v>7</v>
      </c>
      <c r="Q25" s="21">
        <v>3</v>
      </c>
      <c r="R25" s="6">
        <v>3</v>
      </c>
      <c r="S25" s="6">
        <v>0</v>
      </c>
      <c r="T25" s="6">
        <v>0</v>
      </c>
      <c r="U25" s="6">
        <v>0</v>
      </c>
      <c r="V25" s="6">
        <v>0</v>
      </c>
      <c r="W25" s="6">
        <f t="shared" si="13"/>
        <v>3</v>
      </c>
      <c r="X25" s="22">
        <f t="shared" si="14"/>
        <v>3</v>
      </c>
      <c r="Y25" s="3"/>
      <c r="Z25" s="32">
        <v>17</v>
      </c>
      <c r="AA25" s="17" t="s">
        <v>71</v>
      </c>
      <c r="AB25" s="6">
        <v>12</v>
      </c>
      <c r="AC25" s="6">
        <v>12</v>
      </c>
      <c r="AD25" s="6">
        <v>11</v>
      </c>
      <c r="AE25" s="6">
        <v>11</v>
      </c>
      <c r="AF25" s="6">
        <v>11</v>
      </c>
      <c r="AG25" s="6">
        <v>11</v>
      </c>
      <c r="AH25" s="6">
        <v>11</v>
      </c>
      <c r="AI25" s="6">
        <v>11</v>
      </c>
      <c r="AJ25" s="6">
        <v>11</v>
      </c>
      <c r="AK25" s="15">
        <v>0</v>
      </c>
      <c r="AL25" s="56">
        <f t="shared" si="15"/>
        <v>10.1</v>
      </c>
      <c r="AM25" s="171" t="s">
        <v>64</v>
      </c>
      <c r="AN25" s="172"/>
      <c r="AO25" s="61"/>
      <c r="AP25" s="3"/>
      <c r="AQ25" s="3"/>
      <c r="AR25" s="3"/>
      <c r="AS25" s="3"/>
      <c r="AT25" s="3"/>
      <c r="AU25" s="3"/>
      <c r="AV25" s="3"/>
    </row>
    <row r="26" spans="1:48" x14ac:dyDescent="0.25">
      <c r="A26" s="15">
        <v>18</v>
      </c>
      <c r="B26" s="32" t="s">
        <v>72</v>
      </c>
      <c r="C26" s="21">
        <v>8</v>
      </c>
      <c r="D26" s="6">
        <v>3</v>
      </c>
      <c r="E26" s="6">
        <v>7</v>
      </c>
      <c r="F26" s="6">
        <v>3</v>
      </c>
      <c r="G26" s="6">
        <v>4</v>
      </c>
      <c r="H26" s="15">
        <v>2</v>
      </c>
      <c r="I26" s="21">
        <f t="shared" si="9"/>
        <v>19</v>
      </c>
      <c r="J26" s="22">
        <f t="shared" si="10"/>
        <v>8</v>
      </c>
      <c r="K26" s="21">
        <v>1</v>
      </c>
      <c r="L26" s="22">
        <v>1</v>
      </c>
      <c r="M26" s="17">
        <v>0</v>
      </c>
      <c r="N26" s="15">
        <v>0</v>
      </c>
      <c r="O26" s="21">
        <f t="shared" si="11"/>
        <v>20</v>
      </c>
      <c r="P26" s="22">
        <f t="shared" si="12"/>
        <v>9</v>
      </c>
      <c r="Q26" s="21">
        <v>8</v>
      </c>
      <c r="R26" s="6">
        <v>3</v>
      </c>
      <c r="S26" s="6">
        <v>0</v>
      </c>
      <c r="T26" s="6">
        <v>0</v>
      </c>
      <c r="U26" s="6">
        <v>0</v>
      </c>
      <c r="V26" s="6">
        <v>0</v>
      </c>
      <c r="W26" s="6">
        <f t="shared" si="13"/>
        <v>8</v>
      </c>
      <c r="X26" s="22">
        <f t="shared" si="14"/>
        <v>3</v>
      </c>
      <c r="Y26" s="3"/>
      <c r="Z26" s="32">
        <v>18</v>
      </c>
      <c r="AA26" s="17" t="s">
        <v>72</v>
      </c>
      <c r="AB26" s="6">
        <v>19</v>
      </c>
      <c r="AC26" s="6">
        <v>19</v>
      </c>
      <c r="AD26" s="6">
        <v>19</v>
      </c>
      <c r="AE26" s="6">
        <v>16</v>
      </c>
      <c r="AF26" s="6">
        <v>18</v>
      </c>
      <c r="AG26" s="6">
        <v>14</v>
      </c>
      <c r="AH26" s="6">
        <v>11</v>
      </c>
      <c r="AI26" s="6">
        <v>11</v>
      </c>
      <c r="AJ26" s="6">
        <v>11</v>
      </c>
      <c r="AK26" s="15">
        <v>0</v>
      </c>
      <c r="AL26" s="56">
        <f t="shared" si="15"/>
        <v>13.8</v>
      </c>
      <c r="AM26" s="171" t="s">
        <v>56</v>
      </c>
      <c r="AN26" s="172"/>
      <c r="AO26" s="61"/>
      <c r="AP26" s="3"/>
      <c r="AQ26" s="3"/>
      <c r="AR26" s="3"/>
      <c r="AS26" s="3"/>
      <c r="AT26" s="3"/>
      <c r="AU26" s="3"/>
      <c r="AV26" s="3"/>
    </row>
    <row r="27" spans="1:48" x14ac:dyDescent="0.25">
      <c r="A27" s="15">
        <v>19</v>
      </c>
      <c r="B27" s="32" t="s">
        <v>73</v>
      </c>
      <c r="C27" s="21">
        <v>5</v>
      </c>
      <c r="D27" s="6">
        <v>1</v>
      </c>
      <c r="E27" s="6">
        <v>3</v>
      </c>
      <c r="F27" s="6">
        <v>2</v>
      </c>
      <c r="G27" s="6">
        <v>3</v>
      </c>
      <c r="H27" s="15">
        <v>0</v>
      </c>
      <c r="I27" s="21">
        <f t="shared" si="9"/>
        <v>11</v>
      </c>
      <c r="J27" s="22">
        <f t="shared" si="10"/>
        <v>3</v>
      </c>
      <c r="K27" s="21">
        <v>0</v>
      </c>
      <c r="L27" s="22">
        <v>0</v>
      </c>
      <c r="M27" s="17">
        <v>0</v>
      </c>
      <c r="N27" s="15">
        <v>0</v>
      </c>
      <c r="O27" s="21">
        <f t="shared" si="11"/>
        <v>11</v>
      </c>
      <c r="P27" s="22">
        <f t="shared" si="12"/>
        <v>3</v>
      </c>
      <c r="Q27" s="21">
        <v>5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f t="shared" si="13"/>
        <v>5</v>
      </c>
      <c r="X27" s="22">
        <f t="shared" si="14"/>
        <v>1</v>
      </c>
      <c r="Y27" s="3"/>
      <c r="Z27" s="32">
        <v>19</v>
      </c>
      <c r="AA27" s="17" t="s">
        <v>73</v>
      </c>
      <c r="AB27" s="6">
        <v>11</v>
      </c>
      <c r="AC27" s="6">
        <v>10</v>
      </c>
      <c r="AD27" s="6">
        <v>10</v>
      </c>
      <c r="AE27" s="6">
        <v>10</v>
      </c>
      <c r="AF27" s="6">
        <v>10</v>
      </c>
      <c r="AG27" s="6">
        <v>10</v>
      </c>
      <c r="AH27" s="6">
        <v>10</v>
      </c>
      <c r="AI27" s="6">
        <v>10</v>
      </c>
      <c r="AJ27" s="6">
        <v>10</v>
      </c>
      <c r="AK27" s="15">
        <v>10</v>
      </c>
      <c r="AL27" s="56">
        <f t="shared" si="15"/>
        <v>10.1</v>
      </c>
      <c r="AM27" s="171" t="s">
        <v>39</v>
      </c>
      <c r="AN27" s="172"/>
      <c r="AO27" s="61"/>
      <c r="AP27" s="3"/>
      <c r="AQ27" s="3"/>
      <c r="AR27" s="3"/>
      <c r="AS27" s="3"/>
      <c r="AT27" s="3"/>
      <c r="AU27" s="3"/>
      <c r="AV27" s="3"/>
    </row>
    <row r="28" spans="1:48" x14ac:dyDescent="0.25">
      <c r="A28" s="15">
        <v>20</v>
      </c>
      <c r="B28" s="32" t="s">
        <v>74</v>
      </c>
      <c r="C28" s="21">
        <v>12</v>
      </c>
      <c r="D28" s="6">
        <v>6</v>
      </c>
      <c r="E28" s="6">
        <v>14</v>
      </c>
      <c r="F28" s="6">
        <v>5</v>
      </c>
      <c r="G28" s="6">
        <v>0</v>
      </c>
      <c r="H28" s="15">
        <v>0</v>
      </c>
      <c r="I28" s="21">
        <f t="shared" si="9"/>
        <v>26</v>
      </c>
      <c r="J28" s="22">
        <f t="shared" si="10"/>
        <v>11</v>
      </c>
      <c r="K28" s="21">
        <v>0</v>
      </c>
      <c r="L28" s="22">
        <v>0</v>
      </c>
      <c r="M28" s="17">
        <v>1</v>
      </c>
      <c r="N28" s="15">
        <v>1</v>
      </c>
      <c r="O28" s="21">
        <f t="shared" si="11"/>
        <v>25</v>
      </c>
      <c r="P28" s="22">
        <f t="shared" si="12"/>
        <v>10</v>
      </c>
      <c r="Q28" s="21">
        <v>11</v>
      </c>
      <c r="R28" s="6">
        <v>5</v>
      </c>
      <c r="S28" s="6">
        <v>2</v>
      </c>
      <c r="T28" s="6">
        <v>0</v>
      </c>
      <c r="U28" s="6">
        <v>0</v>
      </c>
      <c r="V28" s="6">
        <v>0</v>
      </c>
      <c r="W28" s="6">
        <f t="shared" si="13"/>
        <v>13</v>
      </c>
      <c r="X28" s="22">
        <f t="shared" si="14"/>
        <v>5</v>
      </c>
      <c r="Y28" s="3"/>
      <c r="Z28" s="32">
        <v>20</v>
      </c>
      <c r="AA28" s="17" t="s">
        <v>74</v>
      </c>
      <c r="AB28" s="6">
        <v>26</v>
      </c>
      <c r="AC28" s="6">
        <v>24</v>
      </c>
      <c r="AD28" s="6">
        <v>23</v>
      </c>
      <c r="AE28" s="6">
        <v>22</v>
      </c>
      <c r="AF28" s="6">
        <v>23</v>
      </c>
      <c r="AG28" s="6">
        <v>24</v>
      </c>
      <c r="AH28" s="6">
        <v>22</v>
      </c>
      <c r="AI28" s="6">
        <v>23</v>
      </c>
      <c r="AJ28" s="6">
        <v>23</v>
      </c>
      <c r="AK28" s="15">
        <v>0</v>
      </c>
      <c r="AL28" s="56">
        <f t="shared" si="15"/>
        <v>21</v>
      </c>
      <c r="AM28" s="171" t="s">
        <v>52</v>
      </c>
      <c r="AN28" s="172"/>
      <c r="AO28" s="61"/>
      <c r="AP28" s="3"/>
      <c r="AQ28" s="3"/>
      <c r="AR28" s="3"/>
      <c r="AS28" s="3"/>
      <c r="AT28" s="3"/>
      <c r="AU28" s="3"/>
      <c r="AV28" s="3"/>
    </row>
    <row r="29" spans="1:48" x14ac:dyDescent="0.25">
      <c r="A29" s="15">
        <v>21</v>
      </c>
      <c r="B29" s="32" t="s">
        <v>75</v>
      </c>
      <c r="C29" s="21">
        <v>3</v>
      </c>
      <c r="D29" s="6">
        <v>2</v>
      </c>
      <c r="E29" s="6">
        <v>4</v>
      </c>
      <c r="F29" s="6">
        <v>2</v>
      </c>
      <c r="G29" s="6">
        <v>6</v>
      </c>
      <c r="H29" s="15">
        <v>2</v>
      </c>
      <c r="I29" s="21">
        <f t="shared" si="9"/>
        <v>13</v>
      </c>
      <c r="J29" s="22">
        <f t="shared" si="10"/>
        <v>6</v>
      </c>
      <c r="K29" s="21">
        <v>0</v>
      </c>
      <c r="L29" s="22">
        <v>0</v>
      </c>
      <c r="M29" s="17">
        <v>0</v>
      </c>
      <c r="N29" s="15">
        <v>0</v>
      </c>
      <c r="O29" s="21">
        <f t="shared" si="11"/>
        <v>13</v>
      </c>
      <c r="P29" s="22">
        <f t="shared" si="12"/>
        <v>6</v>
      </c>
      <c r="Q29" s="21">
        <v>3</v>
      </c>
      <c r="R29" s="6">
        <v>2</v>
      </c>
      <c r="S29" s="6">
        <v>0</v>
      </c>
      <c r="T29" s="6">
        <v>0</v>
      </c>
      <c r="U29" s="6">
        <v>0</v>
      </c>
      <c r="V29" s="6">
        <v>0</v>
      </c>
      <c r="W29" s="6">
        <f t="shared" si="13"/>
        <v>3</v>
      </c>
      <c r="X29" s="22">
        <f t="shared" si="14"/>
        <v>2</v>
      </c>
      <c r="Y29" s="3"/>
      <c r="Z29" s="32">
        <v>21</v>
      </c>
      <c r="AA29" s="17" t="s">
        <v>75</v>
      </c>
      <c r="AB29" s="6">
        <v>13</v>
      </c>
      <c r="AC29" s="6">
        <v>13</v>
      </c>
      <c r="AD29" s="6">
        <v>11</v>
      </c>
      <c r="AE29" s="6">
        <v>11</v>
      </c>
      <c r="AF29" s="6">
        <v>12</v>
      </c>
      <c r="AG29" s="6">
        <v>12</v>
      </c>
      <c r="AH29" s="6">
        <v>11</v>
      </c>
      <c r="AI29" s="6">
        <v>11</v>
      </c>
      <c r="AJ29" s="6">
        <v>11</v>
      </c>
      <c r="AK29" s="15">
        <v>0</v>
      </c>
      <c r="AL29" s="56">
        <f t="shared" si="15"/>
        <v>10.5</v>
      </c>
      <c r="AM29" s="171" t="s">
        <v>64</v>
      </c>
      <c r="AN29" s="172"/>
      <c r="AO29" s="61"/>
      <c r="AP29" s="3"/>
      <c r="AQ29" s="3"/>
      <c r="AR29" s="3"/>
      <c r="AS29" s="3"/>
      <c r="AT29" s="3"/>
      <c r="AU29" s="3"/>
      <c r="AV29" s="3"/>
    </row>
    <row r="30" spans="1:48" x14ac:dyDescent="0.25">
      <c r="A30" s="15">
        <v>22</v>
      </c>
      <c r="B30" s="32" t="s">
        <v>76</v>
      </c>
      <c r="C30" s="21">
        <v>4</v>
      </c>
      <c r="D30" s="6">
        <v>1</v>
      </c>
      <c r="E30" s="6">
        <v>5</v>
      </c>
      <c r="F30" s="6">
        <v>2</v>
      </c>
      <c r="G30" s="6">
        <v>2</v>
      </c>
      <c r="H30" s="15">
        <v>1</v>
      </c>
      <c r="I30" s="21">
        <f t="shared" si="9"/>
        <v>11</v>
      </c>
      <c r="J30" s="22">
        <f t="shared" si="10"/>
        <v>4</v>
      </c>
      <c r="K30" s="21">
        <v>11</v>
      </c>
      <c r="L30" s="22">
        <v>4</v>
      </c>
      <c r="M30" s="17">
        <v>1</v>
      </c>
      <c r="N30" s="15"/>
      <c r="O30" s="21">
        <f t="shared" si="11"/>
        <v>21</v>
      </c>
      <c r="P30" s="22">
        <f t="shared" si="12"/>
        <v>8</v>
      </c>
      <c r="Q30" s="21">
        <v>2</v>
      </c>
      <c r="R30" s="6">
        <v>1</v>
      </c>
      <c r="S30" s="6">
        <v>0</v>
      </c>
      <c r="T30" s="6">
        <v>0</v>
      </c>
      <c r="U30" s="6">
        <v>0</v>
      </c>
      <c r="V30" s="6">
        <v>0</v>
      </c>
      <c r="W30" s="6">
        <f t="shared" si="13"/>
        <v>2</v>
      </c>
      <c r="X30" s="22">
        <f t="shared" si="14"/>
        <v>1</v>
      </c>
      <c r="Y30" s="3"/>
      <c r="Z30" s="32">
        <v>22</v>
      </c>
      <c r="AA30" s="17" t="s">
        <v>76</v>
      </c>
      <c r="AB30" s="6">
        <v>11</v>
      </c>
      <c r="AC30" s="6">
        <v>11</v>
      </c>
      <c r="AD30" s="6">
        <v>11</v>
      </c>
      <c r="AE30" s="6">
        <v>11</v>
      </c>
      <c r="AF30" s="6">
        <v>10</v>
      </c>
      <c r="AG30" s="6">
        <v>9</v>
      </c>
      <c r="AH30" s="6">
        <v>10</v>
      </c>
      <c r="AI30" s="6">
        <v>11</v>
      </c>
      <c r="AJ30" s="6">
        <v>11</v>
      </c>
      <c r="AK30" s="15">
        <v>11</v>
      </c>
      <c r="AL30" s="56">
        <f t="shared" si="15"/>
        <v>10.6</v>
      </c>
      <c r="AM30" s="171" t="s">
        <v>64</v>
      </c>
      <c r="AN30" s="172"/>
      <c r="AO30" s="61"/>
      <c r="AP30" s="3"/>
      <c r="AQ30" s="3"/>
      <c r="AR30" s="3"/>
      <c r="AS30" s="3"/>
      <c r="AT30" s="3"/>
      <c r="AU30" s="3"/>
      <c r="AV30" s="3"/>
    </row>
    <row r="31" spans="1:48" ht="15.75" customHeight="1" x14ac:dyDescent="0.25">
      <c r="A31" s="15">
        <v>23</v>
      </c>
      <c r="B31" s="32" t="s">
        <v>77</v>
      </c>
      <c r="C31" s="21">
        <v>6</v>
      </c>
      <c r="D31" s="6">
        <v>2</v>
      </c>
      <c r="E31" s="6">
        <v>6</v>
      </c>
      <c r="F31" s="6">
        <v>3</v>
      </c>
      <c r="G31" s="6">
        <v>10</v>
      </c>
      <c r="H31" s="15">
        <v>1</v>
      </c>
      <c r="I31" s="21">
        <f t="shared" si="9"/>
        <v>22</v>
      </c>
      <c r="J31" s="22">
        <f t="shared" si="10"/>
        <v>6</v>
      </c>
      <c r="K31" s="21">
        <v>0</v>
      </c>
      <c r="L31" s="22">
        <v>0</v>
      </c>
      <c r="M31" s="17">
        <v>3</v>
      </c>
      <c r="N31" s="15">
        <v>2</v>
      </c>
      <c r="O31" s="21">
        <f t="shared" si="11"/>
        <v>19</v>
      </c>
      <c r="P31" s="22">
        <f t="shared" si="12"/>
        <v>4</v>
      </c>
      <c r="Q31" s="21">
        <v>6</v>
      </c>
      <c r="R31" s="6">
        <v>2</v>
      </c>
      <c r="S31" s="6">
        <v>0</v>
      </c>
      <c r="T31" s="6">
        <v>0</v>
      </c>
      <c r="U31" s="6">
        <v>0</v>
      </c>
      <c r="V31" s="6">
        <v>0</v>
      </c>
      <c r="W31" s="6">
        <f t="shared" si="13"/>
        <v>6</v>
      </c>
      <c r="X31" s="22">
        <f t="shared" si="14"/>
        <v>2</v>
      </c>
      <c r="Y31" s="3"/>
      <c r="Z31" s="32">
        <v>23</v>
      </c>
      <c r="AA31" s="17" t="s">
        <v>77</v>
      </c>
      <c r="AB31" s="6">
        <v>15</v>
      </c>
      <c r="AC31" s="6">
        <v>12</v>
      </c>
      <c r="AD31" s="6">
        <v>12</v>
      </c>
      <c r="AE31" s="6">
        <v>12</v>
      </c>
      <c r="AF31" s="6">
        <v>17</v>
      </c>
      <c r="AG31" s="6">
        <v>12</v>
      </c>
      <c r="AH31" s="6">
        <v>13</v>
      </c>
      <c r="AI31" s="6">
        <v>19</v>
      </c>
      <c r="AJ31" s="6">
        <v>21</v>
      </c>
      <c r="AK31" s="15">
        <v>0</v>
      </c>
      <c r="AL31" s="56">
        <f t="shared" si="15"/>
        <v>13.3</v>
      </c>
      <c r="AM31" s="171" t="s">
        <v>78</v>
      </c>
      <c r="AN31" s="172"/>
      <c r="AO31" s="70" t="s">
        <v>106</v>
      </c>
      <c r="AP31" s="3"/>
      <c r="AQ31" s="3"/>
      <c r="AR31" s="3"/>
      <c r="AS31" s="3"/>
      <c r="AT31" s="3"/>
      <c r="AU31" s="3"/>
      <c r="AV31" s="3"/>
    </row>
    <row r="32" spans="1:48" x14ac:dyDescent="0.25">
      <c r="A32" s="15">
        <v>24</v>
      </c>
      <c r="B32" s="32" t="s">
        <v>79</v>
      </c>
      <c r="C32" s="21">
        <v>11</v>
      </c>
      <c r="D32" s="6">
        <v>8</v>
      </c>
      <c r="E32" s="6">
        <v>9</v>
      </c>
      <c r="F32" s="6">
        <v>5</v>
      </c>
      <c r="G32" s="6">
        <v>0</v>
      </c>
      <c r="H32" s="15">
        <v>0</v>
      </c>
      <c r="I32" s="21">
        <f t="shared" si="9"/>
        <v>20</v>
      </c>
      <c r="J32" s="22">
        <f t="shared" si="10"/>
        <v>13</v>
      </c>
      <c r="K32" s="21">
        <v>20</v>
      </c>
      <c r="L32" s="22">
        <v>13</v>
      </c>
      <c r="M32" s="17">
        <v>0</v>
      </c>
      <c r="N32" s="15">
        <v>0</v>
      </c>
      <c r="O32" s="21">
        <f t="shared" si="11"/>
        <v>40</v>
      </c>
      <c r="P32" s="22">
        <f t="shared" si="12"/>
        <v>26</v>
      </c>
      <c r="Q32" s="21">
        <v>11</v>
      </c>
      <c r="R32" s="6">
        <v>8</v>
      </c>
      <c r="S32" s="6">
        <v>9</v>
      </c>
      <c r="T32" s="6">
        <v>5</v>
      </c>
      <c r="U32" s="6">
        <v>0</v>
      </c>
      <c r="V32" s="6">
        <v>0</v>
      </c>
      <c r="W32" s="6">
        <f t="shared" si="13"/>
        <v>20</v>
      </c>
      <c r="X32" s="22">
        <f t="shared" si="14"/>
        <v>13</v>
      </c>
      <c r="Y32" s="3"/>
      <c r="Z32" s="32">
        <v>24</v>
      </c>
      <c r="AA32" s="17" t="s">
        <v>79</v>
      </c>
      <c r="AB32" s="6">
        <v>5</v>
      </c>
      <c r="AC32" s="6">
        <v>7</v>
      </c>
      <c r="AD32" s="6">
        <v>9</v>
      </c>
      <c r="AE32" s="6">
        <v>4</v>
      </c>
      <c r="AF32" s="6">
        <v>8</v>
      </c>
      <c r="AG32" s="6">
        <v>11</v>
      </c>
      <c r="AH32" s="6">
        <v>9</v>
      </c>
      <c r="AI32" s="6">
        <v>3</v>
      </c>
      <c r="AJ32" s="6">
        <v>12</v>
      </c>
      <c r="AK32" s="15">
        <v>0</v>
      </c>
      <c r="AL32" s="56">
        <f t="shared" si="15"/>
        <v>6.8</v>
      </c>
      <c r="AM32" s="171" t="s">
        <v>54</v>
      </c>
      <c r="AN32" s="172"/>
      <c r="AO32" s="61"/>
      <c r="AP32" s="3"/>
      <c r="AQ32" s="3"/>
      <c r="AR32" s="3"/>
      <c r="AS32" s="3"/>
      <c r="AT32" s="3"/>
      <c r="AU32" s="3"/>
      <c r="AV32" s="3"/>
    </row>
    <row r="33" spans="1:48" x14ac:dyDescent="0.25">
      <c r="A33" s="15">
        <v>25</v>
      </c>
      <c r="B33" s="32" t="s">
        <v>80</v>
      </c>
      <c r="C33" s="21">
        <v>6</v>
      </c>
      <c r="D33" s="6">
        <v>3</v>
      </c>
      <c r="E33" s="6">
        <v>6</v>
      </c>
      <c r="F33" s="6">
        <v>3</v>
      </c>
      <c r="G33" s="6">
        <v>7</v>
      </c>
      <c r="H33" s="15">
        <v>4</v>
      </c>
      <c r="I33" s="21">
        <f t="shared" si="9"/>
        <v>19</v>
      </c>
      <c r="J33" s="22">
        <f t="shared" si="10"/>
        <v>10</v>
      </c>
      <c r="K33" s="21">
        <v>0</v>
      </c>
      <c r="L33" s="22">
        <v>0</v>
      </c>
      <c r="M33" s="17">
        <v>0</v>
      </c>
      <c r="N33" s="15">
        <v>0</v>
      </c>
      <c r="O33" s="21">
        <f t="shared" si="11"/>
        <v>19</v>
      </c>
      <c r="P33" s="22">
        <f t="shared" si="12"/>
        <v>10</v>
      </c>
      <c r="Q33" s="21">
        <v>3</v>
      </c>
      <c r="R33" s="6">
        <v>1</v>
      </c>
      <c r="S33" s="6">
        <v>0</v>
      </c>
      <c r="T33" s="6">
        <v>0</v>
      </c>
      <c r="U33" s="6">
        <v>0</v>
      </c>
      <c r="V33" s="6">
        <v>0</v>
      </c>
      <c r="W33" s="6">
        <f t="shared" si="13"/>
        <v>3</v>
      </c>
      <c r="X33" s="22">
        <f t="shared" si="14"/>
        <v>1</v>
      </c>
      <c r="Y33" s="3"/>
      <c r="Z33" s="32">
        <v>25</v>
      </c>
      <c r="AA33" s="17" t="s">
        <v>80</v>
      </c>
      <c r="AB33" s="6">
        <v>17</v>
      </c>
      <c r="AC33" s="6">
        <v>17</v>
      </c>
      <c r="AD33" s="6">
        <v>17</v>
      </c>
      <c r="AE33" s="6">
        <v>17</v>
      </c>
      <c r="AF33" s="6">
        <v>17</v>
      </c>
      <c r="AG33" s="6">
        <v>17</v>
      </c>
      <c r="AH33" s="6">
        <v>18</v>
      </c>
      <c r="AI33" s="6">
        <v>18</v>
      </c>
      <c r="AJ33" s="6">
        <v>17</v>
      </c>
      <c r="AK33" s="15">
        <v>18</v>
      </c>
      <c r="AL33" s="56">
        <f t="shared" si="15"/>
        <v>17.3</v>
      </c>
      <c r="AM33" s="171" t="s">
        <v>52</v>
      </c>
      <c r="AN33" s="172"/>
      <c r="AO33" s="61"/>
      <c r="AP33" s="3"/>
      <c r="AQ33" s="3"/>
      <c r="AR33" s="3"/>
      <c r="AS33" s="3"/>
      <c r="AT33" s="3"/>
      <c r="AU33" s="3"/>
      <c r="AV33" s="3"/>
    </row>
    <row r="34" spans="1:48" x14ac:dyDescent="0.25">
      <c r="A34" s="15">
        <v>26</v>
      </c>
      <c r="B34" s="32" t="s">
        <v>44</v>
      </c>
      <c r="C34" s="21">
        <v>7</v>
      </c>
      <c r="D34" s="6">
        <v>5</v>
      </c>
      <c r="E34" s="6">
        <v>11</v>
      </c>
      <c r="F34" s="6">
        <v>5</v>
      </c>
      <c r="G34" s="6">
        <v>0</v>
      </c>
      <c r="H34" s="15">
        <v>0</v>
      </c>
      <c r="I34" s="21">
        <f t="shared" si="9"/>
        <v>18</v>
      </c>
      <c r="J34" s="22">
        <f t="shared" si="10"/>
        <v>10</v>
      </c>
      <c r="K34" s="21">
        <v>17</v>
      </c>
      <c r="L34" s="22">
        <v>9</v>
      </c>
      <c r="M34" s="17">
        <v>0</v>
      </c>
      <c r="N34" s="15">
        <v>0</v>
      </c>
      <c r="O34" s="21">
        <f t="shared" si="11"/>
        <v>35</v>
      </c>
      <c r="P34" s="22">
        <f t="shared" si="12"/>
        <v>19</v>
      </c>
      <c r="Q34" s="21">
        <v>7</v>
      </c>
      <c r="R34" s="6">
        <v>5</v>
      </c>
      <c r="S34" s="6">
        <v>4</v>
      </c>
      <c r="T34" s="6">
        <v>3</v>
      </c>
      <c r="U34" s="6">
        <v>0</v>
      </c>
      <c r="V34" s="6">
        <v>0</v>
      </c>
      <c r="W34" s="6">
        <f t="shared" si="13"/>
        <v>11</v>
      </c>
      <c r="X34" s="22">
        <f t="shared" si="14"/>
        <v>8</v>
      </c>
      <c r="Y34" s="3"/>
      <c r="Z34" s="32">
        <v>26</v>
      </c>
      <c r="AA34" s="17" t="s">
        <v>44</v>
      </c>
      <c r="AB34" s="6">
        <v>16</v>
      </c>
      <c r="AC34" s="6">
        <v>17</v>
      </c>
      <c r="AD34" s="6">
        <v>15</v>
      </c>
      <c r="AE34" s="6">
        <v>16</v>
      </c>
      <c r="AF34" s="6">
        <v>14</v>
      </c>
      <c r="AG34" s="6">
        <v>15</v>
      </c>
      <c r="AH34" s="6">
        <v>15</v>
      </c>
      <c r="AI34" s="6">
        <v>16</v>
      </c>
      <c r="AJ34" s="6">
        <v>16</v>
      </c>
      <c r="AK34" s="15">
        <v>0</v>
      </c>
      <c r="AL34" s="56">
        <f t="shared" si="15"/>
        <v>14</v>
      </c>
      <c r="AM34" s="171" t="s">
        <v>81</v>
      </c>
      <c r="AN34" s="172"/>
      <c r="AO34" s="61"/>
      <c r="AP34" s="3"/>
      <c r="AQ34" s="3"/>
      <c r="AR34" s="3"/>
      <c r="AS34" s="3"/>
      <c r="AT34" s="3"/>
      <c r="AU34" s="3"/>
      <c r="AV34" s="3"/>
    </row>
    <row r="35" spans="1:48" x14ac:dyDescent="0.25">
      <c r="A35" s="15">
        <v>27</v>
      </c>
      <c r="B35" s="32" t="s">
        <v>82</v>
      </c>
      <c r="C35" s="21">
        <v>7</v>
      </c>
      <c r="D35" s="6">
        <v>5</v>
      </c>
      <c r="E35" s="6">
        <v>3</v>
      </c>
      <c r="F35" s="6">
        <v>2</v>
      </c>
      <c r="G35" s="6">
        <v>4</v>
      </c>
      <c r="H35" s="15">
        <v>4</v>
      </c>
      <c r="I35" s="21">
        <f t="shared" si="9"/>
        <v>14</v>
      </c>
      <c r="J35" s="22">
        <f t="shared" si="10"/>
        <v>11</v>
      </c>
      <c r="K35" s="21">
        <v>0</v>
      </c>
      <c r="L35" s="22">
        <v>0</v>
      </c>
      <c r="M35" s="17">
        <v>1</v>
      </c>
      <c r="N35" s="15">
        <v>0</v>
      </c>
      <c r="O35" s="21">
        <f t="shared" si="11"/>
        <v>13</v>
      </c>
      <c r="P35" s="22">
        <f t="shared" si="12"/>
        <v>11</v>
      </c>
      <c r="Q35" s="21">
        <v>7</v>
      </c>
      <c r="R35" s="6">
        <v>5</v>
      </c>
      <c r="S35" s="6">
        <v>3</v>
      </c>
      <c r="T35" s="6">
        <v>2</v>
      </c>
      <c r="U35" s="6">
        <v>4</v>
      </c>
      <c r="V35" s="6">
        <v>4</v>
      </c>
      <c r="W35" s="6">
        <f t="shared" si="13"/>
        <v>14</v>
      </c>
      <c r="X35" s="22">
        <f t="shared" si="14"/>
        <v>11</v>
      </c>
      <c r="Y35" s="3"/>
      <c r="Z35" s="32">
        <v>27</v>
      </c>
      <c r="AA35" s="17" t="s">
        <v>82</v>
      </c>
      <c r="AB35" s="6">
        <v>14</v>
      </c>
      <c r="AC35" s="6">
        <v>14</v>
      </c>
      <c r="AD35" s="6">
        <v>14</v>
      </c>
      <c r="AE35" s="6">
        <v>14</v>
      </c>
      <c r="AF35" s="6">
        <v>13</v>
      </c>
      <c r="AG35" s="6">
        <v>13</v>
      </c>
      <c r="AH35" s="6">
        <v>13</v>
      </c>
      <c r="AI35" s="6">
        <v>13</v>
      </c>
      <c r="AJ35" s="6">
        <v>13</v>
      </c>
      <c r="AK35" s="15">
        <v>13</v>
      </c>
      <c r="AL35" s="56">
        <f t="shared" si="15"/>
        <v>13.4</v>
      </c>
      <c r="AM35" s="171" t="s">
        <v>64</v>
      </c>
      <c r="AN35" s="172"/>
      <c r="AO35" s="61"/>
      <c r="AP35" s="3"/>
      <c r="AQ35" s="3"/>
      <c r="AR35" s="3"/>
      <c r="AS35" s="3"/>
      <c r="AT35" s="3"/>
      <c r="AU35" s="3"/>
      <c r="AV35" s="3"/>
    </row>
    <row r="36" spans="1:48" x14ac:dyDescent="0.25">
      <c r="A36" s="15">
        <v>28</v>
      </c>
      <c r="B36" s="32" t="s">
        <v>83</v>
      </c>
      <c r="C36" s="21">
        <v>2</v>
      </c>
      <c r="D36" s="6">
        <v>1</v>
      </c>
      <c r="E36" s="6">
        <v>4</v>
      </c>
      <c r="F36" s="6">
        <v>3</v>
      </c>
      <c r="G36" s="6">
        <v>1</v>
      </c>
      <c r="H36" s="15">
        <v>0</v>
      </c>
      <c r="I36" s="21">
        <f t="shared" si="9"/>
        <v>7</v>
      </c>
      <c r="J36" s="22">
        <f t="shared" si="10"/>
        <v>4</v>
      </c>
      <c r="K36" s="21">
        <v>0</v>
      </c>
      <c r="L36" s="22">
        <v>0</v>
      </c>
      <c r="M36" s="17">
        <v>1</v>
      </c>
      <c r="N36" s="15">
        <v>0</v>
      </c>
      <c r="O36" s="21">
        <f t="shared" si="11"/>
        <v>6</v>
      </c>
      <c r="P36" s="22">
        <f t="shared" si="12"/>
        <v>4</v>
      </c>
      <c r="Q36" s="21">
        <v>1</v>
      </c>
      <c r="R36" s="6">
        <v>0</v>
      </c>
      <c r="S36" s="6">
        <v>1</v>
      </c>
      <c r="T36" s="6">
        <v>1</v>
      </c>
      <c r="U36" s="6">
        <v>0</v>
      </c>
      <c r="V36" s="6">
        <v>0</v>
      </c>
      <c r="W36" s="6">
        <f t="shared" si="13"/>
        <v>2</v>
      </c>
      <c r="X36" s="22">
        <f t="shared" si="14"/>
        <v>1</v>
      </c>
      <c r="Y36" s="3"/>
      <c r="Z36" s="32">
        <v>28</v>
      </c>
      <c r="AA36" s="17" t="s">
        <v>83</v>
      </c>
      <c r="AB36" s="6">
        <v>7</v>
      </c>
      <c r="AC36" s="6">
        <v>17</v>
      </c>
      <c r="AD36" s="6">
        <v>4</v>
      </c>
      <c r="AE36" s="6">
        <v>3</v>
      </c>
      <c r="AF36" s="6">
        <v>6</v>
      </c>
      <c r="AG36" s="6">
        <v>14</v>
      </c>
      <c r="AH36" s="6">
        <v>9</v>
      </c>
      <c r="AI36" s="6">
        <v>9</v>
      </c>
      <c r="AJ36" s="6">
        <v>3</v>
      </c>
      <c r="AK36" s="15">
        <v>0</v>
      </c>
      <c r="AL36" s="56">
        <f t="shared" si="15"/>
        <v>7.2</v>
      </c>
      <c r="AM36" s="171" t="s">
        <v>39</v>
      </c>
      <c r="AN36" s="172"/>
      <c r="AO36" s="61"/>
      <c r="AP36" s="3"/>
      <c r="AQ36" s="3"/>
      <c r="AR36" s="3"/>
      <c r="AS36" s="3"/>
      <c r="AT36" s="3"/>
      <c r="AU36" s="3"/>
      <c r="AV36" s="3"/>
    </row>
    <row r="37" spans="1:48" x14ac:dyDescent="0.25">
      <c r="A37" s="15">
        <v>29</v>
      </c>
      <c r="B37" s="32" t="s">
        <v>84</v>
      </c>
      <c r="C37" s="21">
        <v>3</v>
      </c>
      <c r="D37" s="6">
        <v>6</v>
      </c>
      <c r="E37" s="6">
        <v>5</v>
      </c>
      <c r="F37" s="6">
        <v>11</v>
      </c>
      <c r="G37" s="6">
        <v>0</v>
      </c>
      <c r="H37" s="15">
        <v>0</v>
      </c>
      <c r="I37" s="21">
        <f t="shared" si="9"/>
        <v>8</v>
      </c>
      <c r="J37" s="22">
        <f t="shared" si="10"/>
        <v>17</v>
      </c>
      <c r="K37" s="21">
        <v>0</v>
      </c>
      <c r="L37" s="22">
        <v>0</v>
      </c>
      <c r="M37" s="17">
        <v>0</v>
      </c>
      <c r="N37" s="15">
        <v>0</v>
      </c>
      <c r="O37" s="21">
        <f t="shared" si="11"/>
        <v>8</v>
      </c>
      <c r="P37" s="22">
        <f t="shared" si="12"/>
        <v>17</v>
      </c>
      <c r="Q37" s="21">
        <v>6</v>
      </c>
      <c r="R37" s="6">
        <v>3</v>
      </c>
      <c r="S37" s="6">
        <v>0</v>
      </c>
      <c r="T37" s="6">
        <v>0</v>
      </c>
      <c r="U37" s="6">
        <v>0</v>
      </c>
      <c r="V37" s="6">
        <v>0</v>
      </c>
      <c r="W37" s="6">
        <f t="shared" si="13"/>
        <v>6</v>
      </c>
      <c r="X37" s="22">
        <f t="shared" si="14"/>
        <v>3</v>
      </c>
      <c r="Y37" s="3"/>
      <c r="Z37" s="32">
        <v>29</v>
      </c>
      <c r="AA37" s="17" t="s">
        <v>84</v>
      </c>
      <c r="AB37" s="6">
        <v>17</v>
      </c>
      <c r="AC37" s="6">
        <v>14</v>
      </c>
      <c r="AD37" s="6">
        <v>14</v>
      </c>
      <c r="AE37" s="6">
        <v>13</v>
      </c>
      <c r="AF37" s="6">
        <v>12</v>
      </c>
      <c r="AG37" s="6">
        <v>13</v>
      </c>
      <c r="AH37" s="6">
        <v>13</v>
      </c>
      <c r="AI37" s="6">
        <v>14</v>
      </c>
      <c r="AJ37" s="6">
        <v>14</v>
      </c>
      <c r="AK37" s="15">
        <v>0</v>
      </c>
      <c r="AL37" s="56">
        <f t="shared" si="15"/>
        <v>12.4</v>
      </c>
      <c r="AM37" s="171" t="s">
        <v>64</v>
      </c>
      <c r="AN37" s="172"/>
      <c r="AO37" s="61"/>
      <c r="AP37" s="3"/>
      <c r="AQ37" s="3"/>
      <c r="AR37" s="3"/>
      <c r="AS37" s="3"/>
      <c r="AT37" s="3"/>
      <c r="AU37" s="3"/>
      <c r="AV37" s="3"/>
    </row>
    <row r="38" spans="1:48" x14ac:dyDescent="0.25">
      <c r="A38" s="15">
        <v>30</v>
      </c>
      <c r="B38" s="32" t="s">
        <v>85</v>
      </c>
      <c r="C38" s="21">
        <v>9</v>
      </c>
      <c r="D38" s="6">
        <v>5</v>
      </c>
      <c r="E38" s="6">
        <v>6</v>
      </c>
      <c r="F38" s="6">
        <v>1</v>
      </c>
      <c r="G38" s="6">
        <v>8</v>
      </c>
      <c r="H38" s="15">
        <v>4</v>
      </c>
      <c r="I38" s="21">
        <f t="shared" si="9"/>
        <v>23</v>
      </c>
      <c r="J38" s="22">
        <f t="shared" si="10"/>
        <v>10</v>
      </c>
      <c r="K38" s="21">
        <v>23</v>
      </c>
      <c r="L38" s="22">
        <v>11</v>
      </c>
      <c r="M38" s="17">
        <v>2</v>
      </c>
      <c r="N38" s="15">
        <v>1</v>
      </c>
      <c r="O38" s="21">
        <f t="shared" si="11"/>
        <v>44</v>
      </c>
      <c r="P38" s="22">
        <f t="shared" si="12"/>
        <v>20</v>
      </c>
      <c r="Q38" s="21">
        <v>9</v>
      </c>
      <c r="R38" s="6">
        <v>5</v>
      </c>
      <c r="S38" s="6">
        <v>0</v>
      </c>
      <c r="T38" s="6">
        <v>0</v>
      </c>
      <c r="U38" s="6">
        <v>0</v>
      </c>
      <c r="V38" s="6">
        <v>0</v>
      </c>
      <c r="W38" s="6">
        <f t="shared" si="13"/>
        <v>9</v>
      </c>
      <c r="X38" s="22">
        <f t="shared" si="14"/>
        <v>5</v>
      </c>
      <c r="Y38" s="3"/>
      <c r="Z38" s="32">
        <v>30</v>
      </c>
      <c r="AA38" s="17" t="s">
        <v>85</v>
      </c>
      <c r="AB38" s="6">
        <v>18</v>
      </c>
      <c r="AC38" s="6">
        <v>17</v>
      </c>
      <c r="AD38" s="6">
        <v>17</v>
      </c>
      <c r="AE38" s="6">
        <v>18</v>
      </c>
      <c r="AF38" s="6">
        <v>18</v>
      </c>
      <c r="AG38" s="6">
        <v>21</v>
      </c>
      <c r="AH38" s="6">
        <v>21</v>
      </c>
      <c r="AI38" s="6">
        <v>20</v>
      </c>
      <c r="AJ38" s="6">
        <v>21</v>
      </c>
      <c r="AK38" s="15">
        <v>0</v>
      </c>
      <c r="AL38" s="56">
        <f t="shared" si="15"/>
        <v>17.100000000000001</v>
      </c>
      <c r="AM38" s="171" t="s">
        <v>52</v>
      </c>
      <c r="AN38" s="172"/>
      <c r="AO38" s="61"/>
      <c r="AP38" s="3"/>
      <c r="AQ38" s="3"/>
      <c r="AR38" s="3"/>
      <c r="AS38" s="3"/>
      <c r="AT38" s="3"/>
      <c r="AU38" s="3"/>
      <c r="AV38" s="3"/>
    </row>
    <row r="39" spans="1:48" x14ac:dyDescent="0.25">
      <c r="A39" s="15">
        <v>31</v>
      </c>
      <c r="B39" s="32" t="s">
        <v>86</v>
      </c>
      <c r="C39" s="21">
        <v>6</v>
      </c>
      <c r="D39" s="6">
        <v>0</v>
      </c>
      <c r="E39" s="6">
        <v>7</v>
      </c>
      <c r="F39" s="6">
        <v>3</v>
      </c>
      <c r="G39" s="6">
        <v>2</v>
      </c>
      <c r="H39" s="15">
        <v>2</v>
      </c>
      <c r="I39" s="21">
        <f t="shared" si="9"/>
        <v>15</v>
      </c>
      <c r="J39" s="22">
        <f t="shared" si="10"/>
        <v>5</v>
      </c>
      <c r="K39" s="21">
        <v>0</v>
      </c>
      <c r="L39" s="22">
        <v>0</v>
      </c>
      <c r="M39" s="17">
        <v>1</v>
      </c>
      <c r="N39" s="15">
        <v>1</v>
      </c>
      <c r="O39" s="21">
        <f t="shared" si="11"/>
        <v>14</v>
      </c>
      <c r="P39" s="22">
        <f t="shared" si="12"/>
        <v>4</v>
      </c>
      <c r="Q39" s="21">
        <v>3</v>
      </c>
      <c r="R39" s="6">
        <v>2</v>
      </c>
      <c r="S39" s="6">
        <v>0</v>
      </c>
      <c r="T39" s="6">
        <v>0</v>
      </c>
      <c r="U39" s="6">
        <v>0</v>
      </c>
      <c r="V39" s="6">
        <v>0</v>
      </c>
      <c r="W39" s="6">
        <f t="shared" si="13"/>
        <v>3</v>
      </c>
      <c r="X39" s="22">
        <f t="shared" si="14"/>
        <v>2</v>
      </c>
      <c r="Y39" s="3"/>
      <c r="Z39" s="32">
        <v>31</v>
      </c>
      <c r="AA39" s="17" t="s">
        <v>86</v>
      </c>
      <c r="AB39" s="6">
        <v>11</v>
      </c>
      <c r="AC39" s="6">
        <v>10</v>
      </c>
      <c r="AD39" s="6">
        <v>9</v>
      </c>
      <c r="AE39" s="6">
        <v>8</v>
      </c>
      <c r="AF39" s="6">
        <v>8</v>
      </c>
      <c r="AG39" s="6">
        <v>11</v>
      </c>
      <c r="AH39" s="6">
        <v>10</v>
      </c>
      <c r="AI39" s="6">
        <v>11</v>
      </c>
      <c r="AJ39" s="6">
        <v>11</v>
      </c>
      <c r="AK39" s="15">
        <v>0</v>
      </c>
      <c r="AL39" s="56">
        <f t="shared" si="15"/>
        <v>8.9</v>
      </c>
      <c r="AM39" s="171" t="s">
        <v>39</v>
      </c>
      <c r="AN39" s="172"/>
      <c r="AO39" s="61"/>
      <c r="AP39" s="3"/>
      <c r="AQ39" s="3"/>
      <c r="AR39" s="3"/>
      <c r="AS39" s="3"/>
      <c r="AT39" s="3"/>
      <c r="AU39" s="3"/>
      <c r="AV39" s="3"/>
    </row>
    <row r="40" spans="1:48" x14ac:dyDescent="0.25">
      <c r="A40" s="15">
        <v>32</v>
      </c>
      <c r="B40" s="32" t="s">
        <v>87</v>
      </c>
      <c r="C40" s="21">
        <v>2</v>
      </c>
      <c r="D40" s="6">
        <v>0</v>
      </c>
      <c r="E40" s="6">
        <v>5</v>
      </c>
      <c r="F40" s="6">
        <v>2</v>
      </c>
      <c r="G40" s="6">
        <v>3</v>
      </c>
      <c r="H40" s="15">
        <v>2</v>
      </c>
      <c r="I40" s="21">
        <f t="shared" si="9"/>
        <v>10</v>
      </c>
      <c r="J40" s="22">
        <f t="shared" si="10"/>
        <v>4</v>
      </c>
      <c r="K40" s="21">
        <v>0</v>
      </c>
      <c r="L40" s="22">
        <v>0</v>
      </c>
      <c r="M40" s="17">
        <v>0</v>
      </c>
      <c r="N40" s="15">
        <v>0</v>
      </c>
      <c r="O40" s="21">
        <f t="shared" si="11"/>
        <v>10</v>
      </c>
      <c r="P40" s="22">
        <f t="shared" si="12"/>
        <v>4</v>
      </c>
      <c r="Q40" s="21">
        <v>2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f t="shared" si="13"/>
        <v>2</v>
      </c>
      <c r="X40" s="22">
        <f t="shared" si="14"/>
        <v>0</v>
      </c>
      <c r="Y40" s="3"/>
      <c r="Z40" s="32">
        <v>32</v>
      </c>
      <c r="AA40" s="17" t="s">
        <v>87</v>
      </c>
      <c r="AB40" s="6">
        <v>7</v>
      </c>
      <c r="AC40" s="6">
        <v>8</v>
      </c>
      <c r="AD40" s="6">
        <v>9</v>
      </c>
      <c r="AE40" s="6">
        <v>9</v>
      </c>
      <c r="AF40" s="6">
        <v>9</v>
      </c>
      <c r="AG40" s="6">
        <v>9</v>
      </c>
      <c r="AH40" s="6">
        <v>7</v>
      </c>
      <c r="AI40" s="6">
        <v>7</v>
      </c>
      <c r="AJ40" s="6">
        <v>6</v>
      </c>
      <c r="AK40" s="15">
        <v>0</v>
      </c>
      <c r="AL40" s="56">
        <f t="shared" si="15"/>
        <v>7.1</v>
      </c>
      <c r="AM40" s="171" t="s">
        <v>64</v>
      </c>
      <c r="AN40" s="172"/>
      <c r="AO40" s="61"/>
      <c r="AP40" s="3"/>
      <c r="AQ40" s="3"/>
      <c r="AR40" s="3"/>
      <c r="AS40" s="3"/>
      <c r="AT40" s="3"/>
      <c r="AU40" s="3"/>
      <c r="AV40" s="3"/>
    </row>
    <row r="41" spans="1:48" x14ac:dyDescent="0.25">
      <c r="A41" s="15">
        <v>33</v>
      </c>
      <c r="B41" s="32" t="s">
        <v>88</v>
      </c>
      <c r="C41" s="21">
        <v>12</v>
      </c>
      <c r="D41" s="6">
        <v>6</v>
      </c>
      <c r="E41" s="6">
        <v>0</v>
      </c>
      <c r="F41" s="6">
        <v>0</v>
      </c>
      <c r="G41" s="6">
        <v>0</v>
      </c>
      <c r="H41" s="15">
        <v>0</v>
      </c>
      <c r="I41" s="21">
        <f t="shared" si="9"/>
        <v>12</v>
      </c>
      <c r="J41" s="22">
        <f t="shared" si="10"/>
        <v>6</v>
      </c>
      <c r="K41" s="21">
        <v>0</v>
      </c>
      <c r="L41" s="22">
        <v>0</v>
      </c>
      <c r="M41" s="17">
        <v>0</v>
      </c>
      <c r="N41" s="15">
        <v>0</v>
      </c>
      <c r="O41" s="21">
        <f t="shared" si="11"/>
        <v>12</v>
      </c>
      <c r="P41" s="22">
        <f t="shared" si="12"/>
        <v>6</v>
      </c>
      <c r="Q41" s="21">
        <v>9</v>
      </c>
      <c r="R41" s="6">
        <v>5</v>
      </c>
      <c r="S41" s="6">
        <v>2</v>
      </c>
      <c r="T41" s="6">
        <v>0</v>
      </c>
      <c r="U41" s="6">
        <v>1</v>
      </c>
      <c r="V41" s="6">
        <v>1</v>
      </c>
      <c r="W41" s="6">
        <f t="shared" si="13"/>
        <v>12</v>
      </c>
      <c r="X41" s="22">
        <f t="shared" si="14"/>
        <v>6</v>
      </c>
      <c r="Y41" s="3"/>
      <c r="Z41" s="32">
        <v>33</v>
      </c>
      <c r="AA41" s="17" t="s">
        <v>88</v>
      </c>
      <c r="AB41" s="6">
        <v>12</v>
      </c>
      <c r="AC41" s="6">
        <v>10</v>
      </c>
      <c r="AD41" s="6">
        <v>9</v>
      </c>
      <c r="AE41" s="6">
        <v>9</v>
      </c>
      <c r="AF41" s="6">
        <v>9</v>
      </c>
      <c r="AG41" s="6">
        <v>9</v>
      </c>
      <c r="AH41" s="6">
        <v>10</v>
      </c>
      <c r="AI41" s="6">
        <v>9</v>
      </c>
      <c r="AJ41" s="6">
        <v>10</v>
      </c>
      <c r="AK41" s="15">
        <v>0</v>
      </c>
      <c r="AL41" s="56">
        <f t="shared" si="15"/>
        <v>8.6999999999999993</v>
      </c>
      <c r="AM41" s="171" t="s">
        <v>64</v>
      </c>
      <c r="AN41" s="172"/>
      <c r="AO41" s="61"/>
      <c r="AP41" s="3"/>
      <c r="AQ41" s="3"/>
      <c r="AR41" s="3"/>
      <c r="AS41" s="3"/>
      <c r="AT41" s="3"/>
      <c r="AU41" s="3"/>
      <c r="AV41" s="3"/>
    </row>
    <row r="42" spans="1:48" x14ac:dyDescent="0.25">
      <c r="A42" s="15">
        <v>34</v>
      </c>
      <c r="B42" s="32" t="s">
        <v>89</v>
      </c>
      <c r="C42" s="21">
        <v>2</v>
      </c>
      <c r="D42" s="6">
        <v>0</v>
      </c>
      <c r="E42" s="6">
        <v>5</v>
      </c>
      <c r="F42" s="6">
        <v>3</v>
      </c>
      <c r="G42" s="6">
        <v>5</v>
      </c>
      <c r="H42" s="15">
        <v>2</v>
      </c>
      <c r="I42" s="21">
        <f t="shared" si="9"/>
        <v>12</v>
      </c>
      <c r="J42" s="22">
        <f t="shared" si="10"/>
        <v>5</v>
      </c>
      <c r="K42" s="21">
        <v>0</v>
      </c>
      <c r="L42" s="22">
        <v>0</v>
      </c>
      <c r="M42" s="17">
        <v>0</v>
      </c>
      <c r="N42" s="15">
        <v>0</v>
      </c>
      <c r="O42" s="21">
        <f t="shared" si="11"/>
        <v>12</v>
      </c>
      <c r="P42" s="22">
        <f t="shared" si="12"/>
        <v>5</v>
      </c>
      <c r="Q42" s="21">
        <v>0</v>
      </c>
      <c r="R42" s="6">
        <v>0</v>
      </c>
      <c r="S42" s="6">
        <v>1</v>
      </c>
      <c r="T42" s="6">
        <v>1</v>
      </c>
      <c r="U42" s="6">
        <v>0</v>
      </c>
      <c r="V42" s="6">
        <v>0</v>
      </c>
      <c r="W42" s="6">
        <f t="shared" si="13"/>
        <v>1</v>
      </c>
      <c r="X42" s="22">
        <f t="shared" si="14"/>
        <v>1</v>
      </c>
      <c r="Y42" s="3"/>
      <c r="Z42" s="32">
        <v>34</v>
      </c>
      <c r="AA42" s="17" t="s">
        <v>89</v>
      </c>
      <c r="AB42" s="6">
        <v>34</v>
      </c>
      <c r="AC42" s="6">
        <v>34</v>
      </c>
      <c r="AD42" s="6">
        <v>28</v>
      </c>
      <c r="AE42" s="6">
        <v>26</v>
      </c>
      <c r="AF42" s="6">
        <v>49</v>
      </c>
      <c r="AG42" s="6">
        <v>36</v>
      </c>
      <c r="AH42" s="6">
        <v>47</v>
      </c>
      <c r="AI42" s="6">
        <v>35</v>
      </c>
      <c r="AJ42" s="6">
        <v>32</v>
      </c>
      <c r="AK42" s="15">
        <v>0</v>
      </c>
      <c r="AL42" s="56">
        <f t="shared" si="15"/>
        <v>32.1</v>
      </c>
      <c r="AM42" s="171" t="s">
        <v>39</v>
      </c>
      <c r="AN42" s="172"/>
      <c r="AO42" s="61"/>
      <c r="AP42" s="3"/>
      <c r="AQ42" s="3"/>
      <c r="AR42" s="3"/>
      <c r="AS42" s="3"/>
      <c r="AT42" s="3"/>
      <c r="AU42" s="3"/>
      <c r="AV42" s="3"/>
    </row>
    <row r="43" spans="1:48" x14ac:dyDescent="0.25">
      <c r="A43" s="15">
        <v>35</v>
      </c>
      <c r="B43" s="32" t="s">
        <v>90</v>
      </c>
      <c r="C43" s="21">
        <v>14</v>
      </c>
      <c r="D43" s="6">
        <v>8</v>
      </c>
      <c r="E43" s="6">
        <v>12</v>
      </c>
      <c r="F43" s="6">
        <v>7</v>
      </c>
      <c r="G43" s="6">
        <v>14</v>
      </c>
      <c r="H43" s="15">
        <v>11</v>
      </c>
      <c r="I43" s="21">
        <f t="shared" si="9"/>
        <v>40</v>
      </c>
      <c r="J43" s="22">
        <f t="shared" si="10"/>
        <v>26</v>
      </c>
      <c r="K43" s="21">
        <v>0</v>
      </c>
      <c r="L43" s="22">
        <v>1</v>
      </c>
      <c r="M43" s="17">
        <v>0</v>
      </c>
      <c r="N43" s="15">
        <v>0</v>
      </c>
      <c r="O43" s="21">
        <f t="shared" si="11"/>
        <v>40</v>
      </c>
      <c r="P43" s="24">
        <f t="shared" si="12"/>
        <v>27</v>
      </c>
      <c r="Q43" s="21">
        <v>8</v>
      </c>
      <c r="R43" s="6">
        <v>12</v>
      </c>
      <c r="S43" s="6">
        <v>7</v>
      </c>
      <c r="T43" s="6">
        <v>14</v>
      </c>
      <c r="U43" s="6">
        <v>11</v>
      </c>
      <c r="V43" s="6">
        <v>40</v>
      </c>
      <c r="W43" s="6">
        <f t="shared" si="13"/>
        <v>26</v>
      </c>
      <c r="X43" s="22">
        <f t="shared" si="14"/>
        <v>66</v>
      </c>
      <c r="Y43" s="3"/>
      <c r="Z43" s="32">
        <v>35</v>
      </c>
      <c r="AA43" s="71" t="s">
        <v>90</v>
      </c>
      <c r="AB43" s="72">
        <v>63</v>
      </c>
      <c r="AC43" s="72">
        <v>62</v>
      </c>
      <c r="AD43" s="72">
        <v>66</v>
      </c>
      <c r="AE43" s="72">
        <v>65</v>
      </c>
      <c r="AF43" s="72">
        <v>64</v>
      </c>
      <c r="AG43" s="72">
        <v>64</v>
      </c>
      <c r="AH43" s="72">
        <v>64</v>
      </c>
      <c r="AI43" s="72">
        <v>64</v>
      </c>
      <c r="AJ43" s="72">
        <v>62</v>
      </c>
      <c r="AK43" s="15">
        <v>0</v>
      </c>
      <c r="AL43" s="56">
        <f t="shared" si="15"/>
        <v>57.4</v>
      </c>
      <c r="AM43" s="175" t="s">
        <v>52</v>
      </c>
      <c r="AN43" s="176"/>
      <c r="AO43" s="73"/>
      <c r="AP43" s="3"/>
      <c r="AQ43" s="3"/>
      <c r="AR43" s="3"/>
      <c r="AS43" s="3"/>
      <c r="AT43" s="3"/>
      <c r="AU43" s="3"/>
      <c r="AV43" s="3"/>
    </row>
    <row r="44" spans="1:48" s="5" customFormat="1" ht="16.5" customHeight="1" x14ac:dyDescent="0.25">
      <c r="A44" s="74">
        <v>36</v>
      </c>
      <c r="B44" s="50" t="s">
        <v>91</v>
      </c>
      <c r="C44" s="23">
        <v>5</v>
      </c>
      <c r="D44" s="7">
        <v>3</v>
      </c>
      <c r="E44" s="7">
        <v>5</v>
      </c>
      <c r="F44" s="7">
        <v>1</v>
      </c>
      <c r="G44" s="7">
        <v>10</v>
      </c>
      <c r="H44" s="74">
        <v>7</v>
      </c>
      <c r="I44" s="23">
        <f t="shared" si="9"/>
        <v>20</v>
      </c>
      <c r="J44" s="24">
        <f t="shared" si="10"/>
        <v>11</v>
      </c>
      <c r="K44" s="23">
        <v>0</v>
      </c>
      <c r="L44" s="24">
        <v>0</v>
      </c>
      <c r="M44" s="75">
        <v>0</v>
      </c>
      <c r="N44" s="74">
        <v>0</v>
      </c>
      <c r="O44" s="23">
        <f t="shared" si="11"/>
        <v>20</v>
      </c>
      <c r="P44" s="24">
        <f t="shared" si="12"/>
        <v>11</v>
      </c>
      <c r="Q44" s="23">
        <v>3</v>
      </c>
      <c r="R44" s="7">
        <v>0</v>
      </c>
      <c r="S44" s="7">
        <v>0</v>
      </c>
      <c r="T44" s="7">
        <v>0</v>
      </c>
      <c r="U44" s="7">
        <v>0</v>
      </c>
      <c r="V44" s="7">
        <v>5</v>
      </c>
      <c r="W44" s="6">
        <f t="shared" si="13"/>
        <v>3</v>
      </c>
      <c r="X44" s="22">
        <f t="shared" si="14"/>
        <v>5</v>
      </c>
      <c r="Y44" s="76"/>
      <c r="Z44" s="50">
        <v>36</v>
      </c>
      <c r="AA44" s="75" t="s">
        <v>91</v>
      </c>
      <c r="AB44" s="7">
        <v>2</v>
      </c>
      <c r="AC44" s="7">
        <v>12</v>
      </c>
      <c r="AD44" s="7">
        <v>5</v>
      </c>
      <c r="AE44" s="7">
        <v>6</v>
      </c>
      <c r="AF44" s="7">
        <v>10</v>
      </c>
      <c r="AG44" s="7">
        <v>11</v>
      </c>
      <c r="AH44" s="7">
        <v>12</v>
      </c>
      <c r="AI44" s="7">
        <v>7</v>
      </c>
      <c r="AJ44" s="7">
        <v>4</v>
      </c>
      <c r="AK44" s="74">
        <v>0</v>
      </c>
      <c r="AL44" s="59">
        <f t="shared" si="15"/>
        <v>6.9</v>
      </c>
      <c r="AM44" s="173" t="s">
        <v>56</v>
      </c>
      <c r="AN44" s="174"/>
      <c r="AO44" s="77" t="s">
        <v>106</v>
      </c>
      <c r="AP44" s="76"/>
      <c r="AQ44" s="76"/>
      <c r="AR44" s="76"/>
      <c r="AS44" s="76"/>
      <c r="AT44" s="76"/>
      <c r="AU44" s="76"/>
      <c r="AV44" s="76"/>
    </row>
    <row r="45" spans="1:48" ht="20.25" customHeight="1" x14ac:dyDescent="0.25">
      <c r="A45" s="15">
        <v>37</v>
      </c>
      <c r="B45" s="32" t="s">
        <v>92</v>
      </c>
      <c r="C45" s="21">
        <v>4</v>
      </c>
      <c r="D45" s="6">
        <v>0</v>
      </c>
      <c r="E45" s="6">
        <v>0</v>
      </c>
      <c r="F45" s="6">
        <v>0</v>
      </c>
      <c r="G45" s="6">
        <v>4</v>
      </c>
      <c r="H45" s="15">
        <v>0</v>
      </c>
      <c r="I45" s="21">
        <f t="shared" si="9"/>
        <v>8</v>
      </c>
      <c r="J45" s="22">
        <f t="shared" si="10"/>
        <v>0</v>
      </c>
      <c r="K45" s="21">
        <v>0</v>
      </c>
      <c r="L45" s="22">
        <v>0</v>
      </c>
      <c r="M45" s="17">
        <v>0</v>
      </c>
      <c r="N45" s="15">
        <v>0</v>
      </c>
      <c r="O45" s="21">
        <f t="shared" si="11"/>
        <v>8</v>
      </c>
      <c r="P45" s="22">
        <f t="shared" si="12"/>
        <v>0</v>
      </c>
      <c r="Q45" s="21">
        <v>4</v>
      </c>
      <c r="R45" s="6">
        <v>2</v>
      </c>
      <c r="S45" s="6">
        <v>0</v>
      </c>
      <c r="T45" s="6">
        <v>0</v>
      </c>
      <c r="U45" s="6">
        <v>0</v>
      </c>
      <c r="V45" s="6">
        <v>4</v>
      </c>
      <c r="W45" s="6">
        <f t="shared" si="13"/>
        <v>4</v>
      </c>
      <c r="X45" s="22">
        <f t="shared" si="14"/>
        <v>6</v>
      </c>
      <c r="Y45" s="3"/>
      <c r="Z45" s="32">
        <v>37</v>
      </c>
      <c r="AA45" s="17" t="s">
        <v>92</v>
      </c>
      <c r="AB45" s="6">
        <v>6</v>
      </c>
      <c r="AC45" s="6">
        <v>7</v>
      </c>
      <c r="AD45" s="6">
        <v>6</v>
      </c>
      <c r="AE45" s="6">
        <v>7</v>
      </c>
      <c r="AF45" s="6">
        <v>6</v>
      </c>
      <c r="AG45" s="6">
        <v>6</v>
      </c>
      <c r="AH45" s="6">
        <v>7</v>
      </c>
      <c r="AI45" s="6">
        <v>7</v>
      </c>
      <c r="AJ45" s="6">
        <v>8</v>
      </c>
      <c r="AK45" s="15">
        <v>0</v>
      </c>
      <c r="AL45" s="56">
        <f t="shared" si="15"/>
        <v>6</v>
      </c>
      <c r="AM45" s="171" t="s">
        <v>39</v>
      </c>
      <c r="AN45" s="172"/>
      <c r="AO45" s="61"/>
      <c r="AP45" s="3"/>
      <c r="AQ45" s="3"/>
      <c r="AR45" s="3"/>
      <c r="AS45" s="3"/>
      <c r="AT45" s="3"/>
      <c r="AU45" s="3"/>
      <c r="AV45" s="3"/>
    </row>
    <row r="46" spans="1:48" s="5" customFormat="1" x14ac:dyDescent="0.25">
      <c r="A46" s="74">
        <v>38</v>
      </c>
      <c r="B46" s="50" t="s">
        <v>93</v>
      </c>
      <c r="C46" s="23">
        <v>3</v>
      </c>
      <c r="D46" s="7">
        <v>1</v>
      </c>
      <c r="E46" s="7">
        <v>9</v>
      </c>
      <c r="F46" s="7">
        <v>3</v>
      </c>
      <c r="G46" s="7">
        <v>4</v>
      </c>
      <c r="H46" s="74">
        <v>3</v>
      </c>
      <c r="I46" s="23">
        <f t="shared" si="9"/>
        <v>16</v>
      </c>
      <c r="J46" s="24">
        <f t="shared" si="10"/>
        <v>7</v>
      </c>
      <c r="K46" s="23">
        <v>0</v>
      </c>
      <c r="L46" s="24">
        <v>0</v>
      </c>
      <c r="M46" s="75">
        <v>0</v>
      </c>
      <c r="N46" s="74">
        <v>0</v>
      </c>
      <c r="O46" s="23">
        <f t="shared" si="11"/>
        <v>16</v>
      </c>
      <c r="P46" s="24">
        <f t="shared" si="12"/>
        <v>7</v>
      </c>
      <c r="Q46" s="23">
        <v>12</v>
      </c>
      <c r="R46" s="7">
        <v>7</v>
      </c>
      <c r="S46" s="7">
        <v>23</v>
      </c>
      <c r="T46" s="7">
        <v>0</v>
      </c>
      <c r="U46" s="7">
        <v>0</v>
      </c>
      <c r="V46" s="7">
        <v>0</v>
      </c>
      <c r="W46" s="6">
        <f t="shared" si="13"/>
        <v>35</v>
      </c>
      <c r="X46" s="22">
        <f t="shared" si="14"/>
        <v>7</v>
      </c>
      <c r="Y46" s="76"/>
      <c r="Z46" s="51">
        <v>38</v>
      </c>
      <c r="AA46" s="78" t="s">
        <v>93</v>
      </c>
      <c r="AB46" s="49">
        <v>19</v>
      </c>
      <c r="AC46" s="49">
        <v>18</v>
      </c>
      <c r="AD46" s="49">
        <v>18</v>
      </c>
      <c r="AE46" s="49">
        <v>15</v>
      </c>
      <c r="AF46" s="49">
        <v>16</v>
      </c>
      <c r="AG46" s="49">
        <v>18</v>
      </c>
      <c r="AH46" s="49">
        <v>18</v>
      </c>
      <c r="AI46" s="49">
        <v>21</v>
      </c>
      <c r="AJ46" s="49">
        <v>22</v>
      </c>
      <c r="AK46" s="74">
        <v>0</v>
      </c>
      <c r="AL46" s="59">
        <f t="shared" si="15"/>
        <v>16.5</v>
      </c>
      <c r="AM46" s="132" t="s">
        <v>52</v>
      </c>
      <c r="AN46" s="133"/>
      <c r="AO46" s="79"/>
      <c r="AP46" s="76"/>
      <c r="AQ46" s="76"/>
      <c r="AR46" s="76"/>
      <c r="AS46" s="76"/>
      <c r="AT46" s="76"/>
      <c r="AU46" s="76"/>
      <c r="AV46" s="76"/>
    </row>
    <row r="47" spans="1:48" ht="15.75" thickBot="1" x14ac:dyDescent="0.3">
      <c r="A47" s="40">
        <v>39</v>
      </c>
      <c r="B47" s="80" t="s">
        <v>94</v>
      </c>
      <c r="C47" s="81">
        <v>8</v>
      </c>
      <c r="D47" s="82">
        <v>5</v>
      </c>
      <c r="E47" s="82">
        <v>9</v>
      </c>
      <c r="F47" s="82">
        <v>4</v>
      </c>
      <c r="G47" s="82">
        <v>0</v>
      </c>
      <c r="H47" s="83">
        <v>0</v>
      </c>
      <c r="I47" s="25">
        <f t="shared" si="9"/>
        <v>17</v>
      </c>
      <c r="J47" s="26">
        <f t="shared" si="10"/>
        <v>9</v>
      </c>
      <c r="K47" s="81">
        <v>0</v>
      </c>
      <c r="L47" s="84">
        <v>0</v>
      </c>
      <c r="M47" s="85">
        <v>0</v>
      </c>
      <c r="N47" s="83">
        <v>0</v>
      </c>
      <c r="O47" s="25">
        <f t="shared" si="11"/>
        <v>17</v>
      </c>
      <c r="P47" s="26">
        <f t="shared" si="12"/>
        <v>9</v>
      </c>
      <c r="Q47" s="81">
        <v>8</v>
      </c>
      <c r="R47" s="82">
        <v>5</v>
      </c>
      <c r="S47" s="82">
        <v>0</v>
      </c>
      <c r="T47" s="82">
        <v>0</v>
      </c>
      <c r="U47" s="82">
        <v>0</v>
      </c>
      <c r="V47" s="82">
        <v>0</v>
      </c>
      <c r="W47" s="27">
        <f t="shared" si="13"/>
        <v>8</v>
      </c>
      <c r="X47" s="26">
        <f t="shared" si="14"/>
        <v>5</v>
      </c>
      <c r="Y47" s="3"/>
      <c r="Z47" s="52">
        <v>39</v>
      </c>
      <c r="AA47" s="85" t="s">
        <v>94</v>
      </c>
      <c r="AB47" s="82">
        <v>13</v>
      </c>
      <c r="AC47" s="82">
        <v>11</v>
      </c>
      <c r="AD47" s="82">
        <v>11</v>
      </c>
      <c r="AE47" s="82">
        <v>8</v>
      </c>
      <c r="AF47" s="82">
        <v>10</v>
      </c>
      <c r="AG47" s="82">
        <v>15</v>
      </c>
      <c r="AH47" s="82">
        <v>12</v>
      </c>
      <c r="AI47" s="82">
        <v>11</v>
      </c>
      <c r="AJ47" s="82">
        <v>11</v>
      </c>
      <c r="AK47" s="40">
        <v>0</v>
      </c>
      <c r="AL47" s="57">
        <f t="shared" si="15"/>
        <v>10.199999999999999</v>
      </c>
      <c r="AM47" s="134" t="s">
        <v>39</v>
      </c>
      <c r="AN47" s="135"/>
      <c r="AO47" s="63"/>
      <c r="AP47" s="3"/>
      <c r="AQ47" s="3"/>
      <c r="AR47" s="3"/>
      <c r="AS47" s="3"/>
      <c r="AT47" s="3"/>
      <c r="AU47" s="3"/>
      <c r="AV47" s="3"/>
    </row>
    <row r="48" spans="1:48" ht="71.25" customHeight="1" thickBot="1" x14ac:dyDescent="0.35">
      <c r="A48" s="69"/>
      <c r="B48" s="43" t="s">
        <v>98</v>
      </c>
      <c r="C48" s="86">
        <f>SUM(C18:C47)</f>
        <v>160</v>
      </c>
      <c r="D48" s="87">
        <f t="shared" ref="D48:X48" si="16">SUM(D18:D47)</f>
        <v>83</v>
      </c>
      <c r="E48" s="87">
        <f t="shared" si="16"/>
        <v>182</v>
      </c>
      <c r="F48" s="87">
        <f t="shared" si="16"/>
        <v>98</v>
      </c>
      <c r="G48" s="87">
        <f t="shared" si="16"/>
        <v>121</v>
      </c>
      <c r="H48" s="88">
        <f t="shared" si="16"/>
        <v>67</v>
      </c>
      <c r="I48" s="86">
        <f t="shared" si="16"/>
        <v>463</v>
      </c>
      <c r="J48" s="89">
        <f t="shared" si="16"/>
        <v>248</v>
      </c>
      <c r="K48" s="86">
        <f t="shared" si="16"/>
        <v>84</v>
      </c>
      <c r="L48" s="89">
        <f t="shared" si="16"/>
        <v>43</v>
      </c>
      <c r="M48" s="90">
        <f t="shared" si="16"/>
        <v>10</v>
      </c>
      <c r="N48" s="88">
        <f t="shared" si="16"/>
        <v>16</v>
      </c>
      <c r="O48" s="86">
        <f t="shared" si="16"/>
        <v>537</v>
      </c>
      <c r="P48" s="89">
        <f t="shared" si="16"/>
        <v>275</v>
      </c>
      <c r="Q48" s="86">
        <f t="shared" si="16"/>
        <v>146</v>
      </c>
      <c r="R48" s="87">
        <f t="shared" si="16"/>
        <v>86</v>
      </c>
      <c r="S48" s="87">
        <f t="shared" si="16"/>
        <v>60</v>
      </c>
      <c r="T48" s="87">
        <f t="shared" si="16"/>
        <v>29</v>
      </c>
      <c r="U48" s="87">
        <f t="shared" si="16"/>
        <v>19</v>
      </c>
      <c r="V48" s="87">
        <f t="shared" si="16"/>
        <v>56</v>
      </c>
      <c r="W48" s="87">
        <f t="shared" si="16"/>
        <v>225</v>
      </c>
      <c r="X48" s="89">
        <f t="shared" si="16"/>
        <v>171</v>
      </c>
      <c r="Y48" s="3"/>
      <c r="Z48" s="54"/>
      <c r="AA48" s="91" t="s">
        <v>98</v>
      </c>
      <c r="AB48" s="45">
        <f>SUM(AB18:AB47)</f>
        <v>427</v>
      </c>
      <c r="AC48" s="45">
        <f t="shared" ref="AC48:AK48" si="17">SUM(AC18:AC47)</f>
        <v>440</v>
      </c>
      <c r="AD48" s="45">
        <f t="shared" si="17"/>
        <v>406</v>
      </c>
      <c r="AE48" s="45">
        <f t="shared" si="17"/>
        <v>392</v>
      </c>
      <c r="AF48" s="45">
        <f t="shared" si="17"/>
        <v>429</v>
      </c>
      <c r="AG48" s="45">
        <f t="shared" si="17"/>
        <v>429</v>
      </c>
      <c r="AH48" s="45">
        <f t="shared" si="17"/>
        <v>443</v>
      </c>
      <c r="AI48" s="45">
        <f t="shared" si="17"/>
        <v>430</v>
      </c>
      <c r="AJ48" s="45">
        <f t="shared" si="17"/>
        <v>419</v>
      </c>
      <c r="AK48" s="46">
        <f t="shared" si="17"/>
        <v>52</v>
      </c>
      <c r="AL48" s="58">
        <f>SUM(AL18:AL47)</f>
        <v>386.7</v>
      </c>
      <c r="AM48" s="136"/>
      <c r="AN48" s="137"/>
      <c r="AO48" s="54"/>
      <c r="AP48" s="3"/>
      <c r="AQ48" s="3"/>
      <c r="AR48" s="3"/>
      <c r="AS48" s="3"/>
      <c r="AT48" s="3"/>
      <c r="AU48" s="3"/>
      <c r="AV48" s="3"/>
    </row>
    <row r="49" spans="1:48" ht="78" customHeight="1" thickBot="1" x14ac:dyDescent="0.3">
      <c r="A49" s="92"/>
      <c r="B49" s="93" t="s">
        <v>99</v>
      </c>
      <c r="C49" s="94">
        <f>C17+C48</f>
        <v>425</v>
      </c>
      <c r="D49" s="95">
        <f t="shared" ref="D49:X49" si="18">D17+D48</f>
        <v>196</v>
      </c>
      <c r="E49" s="95">
        <f t="shared" si="18"/>
        <v>472</v>
      </c>
      <c r="F49" s="95">
        <f t="shared" si="18"/>
        <v>230</v>
      </c>
      <c r="G49" s="95">
        <f t="shared" si="18"/>
        <v>429</v>
      </c>
      <c r="H49" s="96">
        <f t="shared" si="18"/>
        <v>200</v>
      </c>
      <c r="I49" s="94">
        <f t="shared" si="18"/>
        <v>1326</v>
      </c>
      <c r="J49" s="97">
        <f t="shared" si="18"/>
        <v>626</v>
      </c>
      <c r="K49" s="94">
        <f t="shared" si="18"/>
        <v>128</v>
      </c>
      <c r="L49" s="97">
        <f t="shared" si="18"/>
        <v>61</v>
      </c>
      <c r="M49" s="98">
        <f t="shared" si="18"/>
        <v>51</v>
      </c>
      <c r="N49" s="96">
        <f t="shared" si="18"/>
        <v>36</v>
      </c>
      <c r="O49" s="94">
        <f t="shared" si="18"/>
        <v>1403</v>
      </c>
      <c r="P49" s="97">
        <f t="shared" si="18"/>
        <v>651</v>
      </c>
      <c r="Q49" s="94">
        <f t="shared" si="18"/>
        <v>386</v>
      </c>
      <c r="R49" s="95">
        <f t="shared" si="18"/>
        <v>190</v>
      </c>
      <c r="S49" s="95">
        <f t="shared" si="18"/>
        <v>95</v>
      </c>
      <c r="T49" s="95">
        <f t="shared" si="18"/>
        <v>42</v>
      </c>
      <c r="U49" s="95">
        <f t="shared" si="18"/>
        <v>23</v>
      </c>
      <c r="V49" s="95">
        <f t="shared" si="18"/>
        <v>56</v>
      </c>
      <c r="W49" s="95">
        <f t="shared" si="18"/>
        <v>504</v>
      </c>
      <c r="X49" s="97">
        <f t="shared" si="18"/>
        <v>288</v>
      </c>
      <c r="Y49" s="3"/>
      <c r="Z49" s="99"/>
      <c r="AA49" s="100" t="s">
        <v>99</v>
      </c>
      <c r="AB49" s="101">
        <f>AB17+AB48</f>
        <v>1064</v>
      </c>
      <c r="AC49" s="101">
        <f t="shared" ref="AC49:AL49" si="19">AC17+AC48</f>
        <v>1080</v>
      </c>
      <c r="AD49" s="101">
        <f t="shared" si="19"/>
        <v>1059</v>
      </c>
      <c r="AE49" s="101">
        <f t="shared" si="19"/>
        <v>1009</v>
      </c>
      <c r="AF49" s="101">
        <f t="shared" si="19"/>
        <v>1025</v>
      </c>
      <c r="AG49" s="101">
        <f t="shared" si="19"/>
        <v>1046</v>
      </c>
      <c r="AH49" s="101">
        <f t="shared" si="19"/>
        <v>1051</v>
      </c>
      <c r="AI49" s="101">
        <f t="shared" si="19"/>
        <v>1072</v>
      </c>
      <c r="AJ49" s="101">
        <f t="shared" si="19"/>
        <v>1080</v>
      </c>
      <c r="AK49" s="102">
        <f t="shared" si="19"/>
        <v>189</v>
      </c>
      <c r="AL49" s="103">
        <f t="shared" si="19"/>
        <v>974.3</v>
      </c>
      <c r="AM49" s="138"/>
      <c r="AN49" s="139"/>
      <c r="AO49" s="99"/>
      <c r="AP49" s="3"/>
      <c r="AQ49" s="3"/>
      <c r="AR49" s="3"/>
      <c r="AS49" s="3"/>
      <c r="AT49" s="3"/>
      <c r="AU49" s="3"/>
      <c r="AV49" s="3"/>
    </row>
    <row r="50" spans="1:48" x14ac:dyDescent="0.25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x14ac:dyDescent="0.25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x14ac:dyDescent="0.25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106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x14ac:dyDescent="0.25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x14ac:dyDescent="0.25">
      <c r="A54" s="104"/>
      <c r="B54" s="4" t="s">
        <v>32</v>
      </c>
      <c r="C54" s="4"/>
      <c r="D54" s="4" t="s">
        <v>95</v>
      </c>
      <c r="E54" s="4"/>
      <c r="F54" s="4"/>
      <c r="G54" s="4"/>
      <c r="H54" s="4"/>
      <c r="I54" s="4"/>
      <c r="J54" s="4"/>
      <c r="K54" s="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44.25" customHeight="1" thickBo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43.5" customHeight="1" thickBot="1" x14ac:dyDescent="0.3">
      <c r="A56" s="108" t="s">
        <v>107</v>
      </c>
      <c r="B56" s="107" t="s">
        <v>25</v>
      </c>
      <c r="C56" s="159" t="s">
        <v>26</v>
      </c>
      <c r="D56" s="160"/>
      <c r="E56" s="161"/>
      <c r="F56" s="162" t="s">
        <v>27</v>
      </c>
      <c r="G56" s="160"/>
      <c r="H56" s="163"/>
      <c r="I56" s="159" t="s">
        <v>28</v>
      </c>
      <c r="J56" s="160"/>
      <c r="K56" s="163"/>
      <c r="L56" s="3"/>
      <c r="M56" s="3" t="s">
        <v>114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x14ac:dyDescent="0.25">
      <c r="A57" s="65">
        <v>1</v>
      </c>
      <c r="B57" s="66" t="s">
        <v>51</v>
      </c>
      <c r="C57" s="164">
        <v>92</v>
      </c>
      <c r="D57" s="165"/>
      <c r="E57" s="166"/>
      <c r="F57" s="167">
        <v>118</v>
      </c>
      <c r="G57" s="168"/>
      <c r="H57" s="169"/>
      <c r="I57" s="164">
        <v>12</v>
      </c>
      <c r="J57" s="165"/>
      <c r="K57" s="170"/>
      <c r="P57" s="1" t="s">
        <v>111</v>
      </c>
    </row>
    <row r="58" spans="1:48" x14ac:dyDescent="0.25">
      <c r="A58" s="109">
        <v>2</v>
      </c>
      <c r="B58" s="33" t="s">
        <v>53</v>
      </c>
      <c r="C58" s="152">
        <v>62</v>
      </c>
      <c r="D58" s="153"/>
      <c r="E58" s="154"/>
      <c r="F58" s="155">
        <v>64</v>
      </c>
      <c r="G58" s="156"/>
      <c r="H58" s="157"/>
      <c r="I58" s="152">
        <v>9</v>
      </c>
      <c r="J58" s="153"/>
      <c r="K58" s="158"/>
      <c r="P58" s="1" t="s">
        <v>112</v>
      </c>
    </row>
    <row r="59" spans="1:48" x14ac:dyDescent="0.25">
      <c r="A59" s="109">
        <v>3</v>
      </c>
      <c r="B59" s="33" t="s">
        <v>55</v>
      </c>
      <c r="C59" s="152">
        <v>112</v>
      </c>
      <c r="D59" s="153"/>
      <c r="E59" s="154"/>
      <c r="F59" s="155">
        <v>100</v>
      </c>
      <c r="G59" s="156"/>
      <c r="H59" s="157"/>
      <c r="I59" s="152">
        <v>11</v>
      </c>
      <c r="J59" s="153"/>
      <c r="K59" s="158"/>
      <c r="P59" s="1" t="s">
        <v>113</v>
      </c>
    </row>
    <row r="60" spans="1:48" ht="15.75" thickBot="1" x14ac:dyDescent="0.3">
      <c r="A60" s="110">
        <v>4</v>
      </c>
      <c r="B60" s="67" t="s">
        <v>58</v>
      </c>
      <c r="C60" s="145">
        <v>89</v>
      </c>
      <c r="D60" s="146"/>
      <c r="E60" s="147"/>
      <c r="F60" s="148">
        <v>86</v>
      </c>
      <c r="G60" s="149"/>
      <c r="H60" s="150"/>
      <c r="I60" s="145">
        <v>19</v>
      </c>
      <c r="J60" s="146"/>
      <c r="K60" s="151"/>
    </row>
    <row r="61" spans="1:48" ht="15.75" thickBot="1" x14ac:dyDescent="0.3">
      <c r="A61" s="111" t="s">
        <v>29</v>
      </c>
      <c r="B61" s="68"/>
      <c r="C61" s="140">
        <f>SUM(C57:E60)</f>
        <v>355</v>
      </c>
      <c r="D61" s="141"/>
      <c r="E61" s="142"/>
      <c r="F61" s="143">
        <f>SUM(F57:H60)</f>
        <v>368</v>
      </c>
      <c r="G61" s="141"/>
      <c r="H61" s="144"/>
      <c r="I61" s="140">
        <f>SUM(I57:K60)</f>
        <v>51</v>
      </c>
      <c r="J61" s="141"/>
      <c r="K61" s="144"/>
    </row>
  </sheetData>
  <mergeCells count="93">
    <mergeCell ref="AC3:AF3"/>
    <mergeCell ref="AJ3:AK3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M5:AN7"/>
    <mergeCell ref="AL5:AL7"/>
    <mergeCell ref="A5:A7"/>
    <mergeCell ref="B5:B7"/>
    <mergeCell ref="C5:J5"/>
    <mergeCell ref="K5:L6"/>
    <mergeCell ref="M5:N6"/>
    <mergeCell ref="AO5:AO7"/>
    <mergeCell ref="AM9:AN9"/>
    <mergeCell ref="C6:D6"/>
    <mergeCell ref="E6:F6"/>
    <mergeCell ref="G6:H6"/>
    <mergeCell ref="I6:J6"/>
    <mergeCell ref="Q6:R6"/>
    <mergeCell ref="S6:T6"/>
    <mergeCell ref="U6:V6"/>
    <mergeCell ref="W6:X6"/>
    <mergeCell ref="Q5:X5"/>
    <mergeCell ref="AB5:AK5"/>
    <mergeCell ref="O5:P6"/>
    <mergeCell ref="AM8:AN8"/>
    <mergeCell ref="AA5:AA7"/>
    <mergeCell ref="Z5:Z7"/>
    <mergeCell ref="AM12:AN12"/>
    <mergeCell ref="AM13:AN13"/>
    <mergeCell ref="AM10:AN10"/>
    <mergeCell ref="AM11:AN11"/>
    <mergeCell ref="AM16:AN16"/>
    <mergeCell ref="AM18:AN18"/>
    <mergeCell ref="AM14:AN14"/>
    <mergeCell ref="AM15:AN15"/>
    <mergeCell ref="AM17:AN17"/>
    <mergeCell ref="AM21:AN21"/>
    <mergeCell ref="AM19:AN19"/>
    <mergeCell ref="AM20:AN20"/>
    <mergeCell ref="AM24:AN24"/>
    <mergeCell ref="AM25:AN25"/>
    <mergeCell ref="AM22:AN22"/>
    <mergeCell ref="AM23:AN23"/>
    <mergeCell ref="AM28:AN28"/>
    <mergeCell ref="AM29:AN29"/>
    <mergeCell ref="AM26:AN26"/>
    <mergeCell ref="AM27:AN27"/>
    <mergeCell ref="AM32:AN32"/>
    <mergeCell ref="AM33:AN33"/>
    <mergeCell ref="AM30:AN30"/>
    <mergeCell ref="AM31:AN31"/>
    <mergeCell ref="AM36:AN36"/>
    <mergeCell ref="AM37:AN37"/>
    <mergeCell ref="AM34:AN34"/>
    <mergeCell ref="AM35:AN35"/>
    <mergeCell ref="AM40:AN40"/>
    <mergeCell ref="AM41:AN41"/>
    <mergeCell ref="AM38:AN38"/>
    <mergeCell ref="AM39:AN39"/>
    <mergeCell ref="AM44:AN44"/>
    <mergeCell ref="AM45:AN45"/>
    <mergeCell ref="AM42:AN42"/>
    <mergeCell ref="AM43:AN43"/>
    <mergeCell ref="C56:E56"/>
    <mergeCell ref="F56:H56"/>
    <mergeCell ref="I56:K56"/>
    <mergeCell ref="C57:E57"/>
    <mergeCell ref="F57:H57"/>
    <mergeCell ref="I57:K57"/>
    <mergeCell ref="AM46:AN46"/>
    <mergeCell ref="AM47:AN47"/>
    <mergeCell ref="AM48:AN48"/>
    <mergeCell ref="AM49:AN49"/>
    <mergeCell ref="C61:E61"/>
    <mergeCell ref="F61:H61"/>
    <mergeCell ref="I61:K61"/>
    <mergeCell ref="C60:E60"/>
    <mergeCell ref="F60:H60"/>
    <mergeCell ref="I60:K60"/>
    <mergeCell ref="C58:E58"/>
    <mergeCell ref="F58:H58"/>
    <mergeCell ref="I58:K58"/>
    <mergeCell ref="C59:E59"/>
    <mergeCell ref="F59:H59"/>
    <mergeCell ref="I59:K5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6"/>
  <sheetViews>
    <sheetView workbookViewId="0">
      <selection activeCell="X10" sqref="X10"/>
    </sheetView>
  </sheetViews>
  <sheetFormatPr defaultRowHeight="15" x14ac:dyDescent="0.25"/>
  <cols>
    <col min="1" max="1" width="4.7109375" style="112" customWidth="1"/>
    <col min="2" max="2" width="20" style="112" customWidth="1"/>
    <col min="3" max="3" width="6.28515625" style="112" customWidth="1"/>
    <col min="4" max="5" width="5.42578125" style="112" customWidth="1"/>
    <col min="6" max="7" width="6" style="112" customWidth="1"/>
    <col min="8" max="8" width="5" style="112" customWidth="1"/>
    <col min="9" max="9" width="5.140625" style="112" customWidth="1"/>
    <col min="10" max="10" width="5" style="112" customWidth="1"/>
    <col min="11" max="11" width="4.28515625" style="112" customWidth="1"/>
    <col min="12" max="12" width="5" style="112" customWidth="1"/>
    <col min="13" max="13" width="4.28515625" style="112" customWidth="1"/>
    <col min="14" max="14" width="5.85546875" style="112" customWidth="1"/>
    <col min="15" max="15" width="4.42578125" style="112" customWidth="1"/>
    <col min="16" max="17" width="4.28515625" style="112" customWidth="1"/>
    <col min="18" max="18" width="4.85546875" style="112" customWidth="1"/>
    <col min="19" max="19" width="4.28515625" style="112" customWidth="1"/>
    <col min="20" max="20" width="5.140625" style="112" customWidth="1"/>
    <col min="21" max="21" width="4.28515625" style="112" customWidth="1"/>
    <col min="22" max="22" width="6" style="112" customWidth="1"/>
    <col min="23" max="23" width="5.85546875" style="112" customWidth="1"/>
    <col min="24" max="24" width="6" style="112" customWidth="1"/>
    <col min="25" max="25" width="9.140625" style="112"/>
    <col min="26" max="26" width="6.140625" style="112" customWidth="1"/>
    <col min="27" max="27" width="20.28515625" style="112" customWidth="1"/>
    <col min="28" max="39" width="4.28515625" style="112" customWidth="1"/>
    <col min="40" max="40" width="5.5703125" style="112" customWidth="1"/>
    <col min="41" max="41" width="5.28515625" style="112" customWidth="1"/>
    <col min="42" max="42" width="3.7109375" style="112" customWidth="1"/>
    <col min="43" max="16384" width="9.140625" style="112"/>
  </cols>
  <sheetData>
    <row r="1" spans="1:4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x14ac:dyDescent="0.25">
      <c r="A4" s="3"/>
      <c r="B4" s="3" t="s">
        <v>30</v>
      </c>
      <c r="C4" s="3" t="s">
        <v>7</v>
      </c>
      <c r="D4" s="3"/>
      <c r="E4" s="3"/>
      <c r="F4" s="3"/>
      <c r="G4" s="3"/>
      <c r="H4" s="3"/>
      <c r="I4" s="3"/>
      <c r="J4" s="3"/>
      <c r="K4" s="3"/>
      <c r="L4" s="3" t="s">
        <v>37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31</v>
      </c>
      <c r="AB4" s="3"/>
      <c r="AC4" s="3" t="s">
        <v>10</v>
      </c>
      <c r="AD4" s="3"/>
      <c r="AE4" s="3"/>
      <c r="AF4" s="3"/>
      <c r="AG4" s="3"/>
      <c r="AH4" s="3"/>
      <c r="AI4" s="3"/>
      <c r="AJ4" s="3" t="s">
        <v>37</v>
      </c>
      <c r="AK4" s="3"/>
      <c r="AL4" s="3"/>
      <c r="AM4" s="3"/>
      <c r="AN4" s="3"/>
      <c r="AO4" s="3"/>
      <c r="AP4" s="3"/>
      <c r="AQ4" s="3"/>
    </row>
    <row r="5" spans="1:43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6.5" customHeight="1" thickBot="1" x14ac:dyDescent="0.3">
      <c r="A6" s="211" t="s">
        <v>0</v>
      </c>
      <c r="B6" s="211" t="s">
        <v>1</v>
      </c>
      <c r="C6" s="225" t="s">
        <v>108</v>
      </c>
      <c r="D6" s="226"/>
      <c r="E6" s="226"/>
      <c r="F6" s="226"/>
      <c r="G6" s="226"/>
      <c r="H6" s="226"/>
      <c r="I6" s="226"/>
      <c r="J6" s="227"/>
      <c r="K6" s="189" t="s">
        <v>6</v>
      </c>
      <c r="L6" s="190"/>
      <c r="M6" s="228" t="s">
        <v>102</v>
      </c>
      <c r="N6" s="229"/>
      <c r="O6" s="189" t="s">
        <v>3</v>
      </c>
      <c r="P6" s="190"/>
      <c r="Q6" s="162" t="s">
        <v>109</v>
      </c>
      <c r="R6" s="160"/>
      <c r="S6" s="160"/>
      <c r="T6" s="160"/>
      <c r="U6" s="160"/>
      <c r="V6" s="160"/>
      <c r="W6" s="160"/>
      <c r="X6" s="163"/>
      <c r="Y6" s="3"/>
      <c r="Z6" s="234" t="s">
        <v>12</v>
      </c>
      <c r="AA6" s="234" t="s">
        <v>1</v>
      </c>
      <c r="AB6" s="182" t="s">
        <v>11</v>
      </c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4"/>
      <c r="AN6" s="237" t="s">
        <v>8</v>
      </c>
      <c r="AO6" s="250" t="s">
        <v>9</v>
      </c>
      <c r="AP6" s="251"/>
      <c r="AQ6" s="3"/>
    </row>
    <row r="7" spans="1:43" ht="15.75" thickBot="1" x14ac:dyDescent="0.3">
      <c r="A7" s="212"/>
      <c r="B7" s="212"/>
      <c r="C7" s="182" t="s">
        <v>40</v>
      </c>
      <c r="D7" s="185"/>
      <c r="E7" s="182" t="s">
        <v>41</v>
      </c>
      <c r="F7" s="185"/>
      <c r="G7" s="182" t="s">
        <v>42</v>
      </c>
      <c r="H7" s="185"/>
      <c r="I7" s="232" t="s">
        <v>2</v>
      </c>
      <c r="J7" s="233"/>
      <c r="K7" s="191"/>
      <c r="L7" s="192"/>
      <c r="M7" s="230"/>
      <c r="N7" s="231"/>
      <c r="O7" s="191"/>
      <c r="P7" s="192"/>
      <c r="Q7" s="182" t="s">
        <v>43</v>
      </c>
      <c r="R7" s="185"/>
      <c r="S7" s="182" t="s">
        <v>41</v>
      </c>
      <c r="T7" s="185"/>
      <c r="U7" s="182" t="s">
        <v>42</v>
      </c>
      <c r="V7" s="185"/>
      <c r="W7" s="182" t="s">
        <v>2</v>
      </c>
      <c r="X7" s="185"/>
      <c r="Y7" s="3"/>
      <c r="Z7" s="235"/>
      <c r="AA7" s="235"/>
      <c r="AB7" s="244" t="s">
        <v>13</v>
      </c>
      <c r="AC7" s="240" t="s">
        <v>14</v>
      </c>
      <c r="AD7" s="240" t="s">
        <v>15</v>
      </c>
      <c r="AE7" s="240" t="s">
        <v>16</v>
      </c>
      <c r="AF7" s="240" t="s">
        <v>17</v>
      </c>
      <c r="AG7" s="240" t="s">
        <v>18</v>
      </c>
      <c r="AH7" s="240" t="s">
        <v>19</v>
      </c>
      <c r="AI7" s="240" t="s">
        <v>20</v>
      </c>
      <c r="AJ7" s="240" t="s">
        <v>19</v>
      </c>
      <c r="AK7" s="240" t="s">
        <v>21</v>
      </c>
      <c r="AL7" s="240" t="s">
        <v>22</v>
      </c>
      <c r="AM7" s="242" t="s">
        <v>23</v>
      </c>
      <c r="AN7" s="238"/>
      <c r="AO7" s="252"/>
      <c r="AP7" s="253"/>
      <c r="AQ7" s="3"/>
    </row>
    <row r="8" spans="1:43" ht="15.75" thickBot="1" x14ac:dyDescent="0.3">
      <c r="A8" s="213"/>
      <c r="B8" s="213"/>
      <c r="C8" s="18" t="s">
        <v>4</v>
      </c>
      <c r="D8" s="12" t="s">
        <v>5</v>
      </c>
      <c r="E8" s="18" t="s">
        <v>4</v>
      </c>
      <c r="F8" s="12" t="s">
        <v>5</v>
      </c>
      <c r="G8" s="18" t="s">
        <v>4</v>
      </c>
      <c r="H8" s="12" t="s">
        <v>5</v>
      </c>
      <c r="I8" s="113" t="s">
        <v>4</v>
      </c>
      <c r="J8" s="114" t="s">
        <v>5</v>
      </c>
      <c r="K8" s="18" t="s">
        <v>4</v>
      </c>
      <c r="L8" s="12" t="s">
        <v>5</v>
      </c>
      <c r="M8" s="18" t="s">
        <v>4</v>
      </c>
      <c r="N8" s="12" t="s">
        <v>5</v>
      </c>
      <c r="O8" s="18" t="s">
        <v>4</v>
      </c>
      <c r="P8" s="12" t="s">
        <v>5</v>
      </c>
      <c r="Q8" s="18" t="s">
        <v>4</v>
      </c>
      <c r="R8" s="12" t="s">
        <v>5</v>
      </c>
      <c r="S8" s="18" t="s">
        <v>4</v>
      </c>
      <c r="T8" s="12" t="s">
        <v>5</v>
      </c>
      <c r="U8" s="18" t="s">
        <v>4</v>
      </c>
      <c r="V8" s="12" t="s">
        <v>5</v>
      </c>
      <c r="W8" s="18" t="s">
        <v>4</v>
      </c>
      <c r="X8" s="12" t="s">
        <v>5</v>
      </c>
      <c r="Y8" s="3"/>
      <c r="Z8" s="236"/>
      <c r="AA8" s="236"/>
      <c r="AB8" s="245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3"/>
      <c r="AN8" s="239"/>
      <c r="AO8" s="254"/>
      <c r="AP8" s="255"/>
      <c r="AQ8" s="3"/>
    </row>
    <row r="9" spans="1:43" x14ac:dyDescent="0.25">
      <c r="A9" s="42">
        <v>1</v>
      </c>
      <c r="B9" s="42" t="s">
        <v>33</v>
      </c>
      <c r="C9" s="19">
        <v>12</v>
      </c>
      <c r="D9" s="20">
        <v>7</v>
      </c>
      <c r="E9" s="19">
        <v>31</v>
      </c>
      <c r="F9" s="20">
        <v>9</v>
      </c>
      <c r="G9" s="19">
        <v>50</v>
      </c>
      <c r="H9" s="20">
        <v>18</v>
      </c>
      <c r="I9" s="36">
        <f>C9+E9+G9</f>
        <v>93</v>
      </c>
      <c r="J9" s="115">
        <f>D9+F9+H9</f>
        <v>34</v>
      </c>
      <c r="K9" s="19">
        <v>10</v>
      </c>
      <c r="L9" s="20">
        <v>7</v>
      </c>
      <c r="M9" s="19">
        <v>10</v>
      </c>
      <c r="N9" s="20">
        <v>5</v>
      </c>
      <c r="O9" s="19">
        <f t="shared" ref="O9:P11" si="0">I9+K9-M9</f>
        <v>93</v>
      </c>
      <c r="P9" s="115">
        <f t="shared" si="0"/>
        <v>36</v>
      </c>
      <c r="Q9" s="19">
        <v>12</v>
      </c>
      <c r="R9" s="20">
        <v>7</v>
      </c>
      <c r="S9" s="19">
        <v>12</v>
      </c>
      <c r="T9" s="20">
        <v>2</v>
      </c>
      <c r="U9" s="19">
        <v>10</v>
      </c>
      <c r="V9" s="20">
        <v>5</v>
      </c>
      <c r="W9" s="19">
        <f t="shared" ref="W9:X11" si="1">Q9+S9+U9</f>
        <v>34</v>
      </c>
      <c r="X9" s="20">
        <f>R9+T9+V9</f>
        <v>14</v>
      </c>
      <c r="Y9" s="3"/>
      <c r="Z9" s="42">
        <v>1</v>
      </c>
      <c r="AA9" s="42" t="s">
        <v>33</v>
      </c>
      <c r="AB9" s="16">
        <v>57</v>
      </c>
      <c r="AC9" s="8">
        <v>59</v>
      </c>
      <c r="AD9" s="8">
        <v>55</v>
      </c>
      <c r="AE9" s="8">
        <v>48</v>
      </c>
      <c r="AF9" s="8">
        <v>46</v>
      </c>
      <c r="AG9" s="8">
        <v>57</v>
      </c>
      <c r="AH9" s="8">
        <v>33</v>
      </c>
      <c r="AI9" s="8">
        <v>64</v>
      </c>
      <c r="AJ9" s="8">
        <v>67</v>
      </c>
      <c r="AK9" s="8">
        <v>67</v>
      </c>
      <c r="AL9" s="8">
        <v>67</v>
      </c>
      <c r="AM9" s="14">
        <v>0</v>
      </c>
      <c r="AN9" s="55">
        <f>SUM(AB9:AM9)/12</f>
        <v>51.666666666666664</v>
      </c>
      <c r="AO9" s="246" t="s">
        <v>39</v>
      </c>
      <c r="AP9" s="247"/>
      <c r="AQ9" s="3"/>
    </row>
    <row r="10" spans="1:43" x14ac:dyDescent="0.25">
      <c r="A10" s="32">
        <v>2</v>
      </c>
      <c r="B10" s="32" t="s">
        <v>34</v>
      </c>
      <c r="C10" s="21">
        <v>14</v>
      </c>
      <c r="D10" s="22">
        <v>8</v>
      </c>
      <c r="E10" s="21">
        <v>16</v>
      </c>
      <c r="F10" s="22">
        <v>4</v>
      </c>
      <c r="G10" s="21">
        <v>20</v>
      </c>
      <c r="H10" s="22">
        <v>10</v>
      </c>
      <c r="I10" s="75">
        <f>C10+E10+G10</f>
        <v>50</v>
      </c>
      <c r="J10" s="24">
        <f>D10+F10+H10</f>
        <v>22</v>
      </c>
      <c r="K10" s="21">
        <v>18</v>
      </c>
      <c r="L10" s="22">
        <v>9</v>
      </c>
      <c r="M10" s="21">
        <v>8</v>
      </c>
      <c r="N10" s="22">
        <v>5</v>
      </c>
      <c r="O10" s="21">
        <f t="shared" si="0"/>
        <v>60</v>
      </c>
      <c r="P10" s="24">
        <f t="shared" si="0"/>
        <v>26</v>
      </c>
      <c r="Q10" s="21">
        <v>10</v>
      </c>
      <c r="R10" s="22">
        <v>4</v>
      </c>
      <c r="S10" s="21">
        <v>10</v>
      </c>
      <c r="T10" s="22">
        <v>4</v>
      </c>
      <c r="U10" s="21">
        <v>4</v>
      </c>
      <c r="V10" s="22">
        <v>2</v>
      </c>
      <c r="W10" s="21">
        <f t="shared" si="1"/>
        <v>24</v>
      </c>
      <c r="X10" s="22">
        <f t="shared" si="1"/>
        <v>10</v>
      </c>
      <c r="Y10" s="3"/>
      <c r="Z10" s="32">
        <v>2</v>
      </c>
      <c r="AA10" s="32" t="s">
        <v>34</v>
      </c>
      <c r="AB10" s="17">
        <v>30</v>
      </c>
      <c r="AC10" s="6">
        <v>35</v>
      </c>
      <c r="AD10" s="6">
        <v>31</v>
      </c>
      <c r="AE10" s="6">
        <v>31</v>
      </c>
      <c r="AF10" s="6">
        <v>30</v>
      </c>
      <c r="AG10" s="6">
        <v>28</v>
      </c>
      <c r="AH10" s="6">
        <v>37</v>
      </c>
      <c r="AI10" s="6">
        <v>37</v>
      </c>
      <c r="AJ10" s="6">
        <v>37</v>
      </c>
      <c r="AK10" s="6"/>
      <c r="AL10" s="6"/>
      <c r="AM10" s="15">
        <v>0</v>
      </c>
      <c r="AN10" s="56">
        <f t="shared" ref="AN10:AN12" si="2">SUM(AB10:AM10)/12</f>
        <v>24.666666666666668</v>
      </c>
      <c r="AO10" s="248" t="s">
        <v>39</v>
      </c>
      <c r="AP10" s="249"/>
      <c r="AQ10" s="3"/>
    </row>
    <row r="11" spans="1:43" x14ac:dyDescent="0.25">
      <c r="A11" s="32">
        <v>3</v>
      </c>
      <c r="B11" s="32" t="s">
        <v>35</v>
      </c>
      <c r="C11" s="21">
        <v>14</v>
      </c>
      <c r="D11" s="22">
        <v>7</v>
      </c>
      <c r="E11" s="21">
        <v>16</v>
      </c>
      <c r="F11" s="22">
        <v>8</v>
      </c>
      <c r="G11" s="21">
        <v>16</v>
      </c>
      <c r="H11" s="22">
        <v>8</v>
      </c>
      <c r="I11" s="17">
        <f t="shared" ref="I11:I12" si="3">C11+E11+G11</f>
        <v>46</v>
      </c>
      <c r="J11" s="22">
        <f>D11+F11+H11</f>
        <v>23</v>
      </c>
      <c r="K11" s="21">
        <v>10</v>
      </c>
      <c r="L11" s="22">
        <v>7</v>
      </c>
      <c r="M11" s="21">
        <v>0</v>
      </c>
      <c r="N11" s="22">
        <v>0</v>
      </c>
      <c r="O11" s="21">
        <f t="shared" si="0"/>
        <v>56</v>
      </c>
      <c r="P11" s="22">
        <f t="shared" si="0"/>
        <v>30</v>
      </c>
      <c r="Q11" s="23">
        <v>14</v>
      </c>
      <c r="R11" s="24">
        <v>7</v>
      </c>
      <c r="S11" s="21">
        <v>6</v>
      </c>
      <c r="T11" s="22">
        <v>5</v>
      </c>
      <c r="U11" s="21">
        <v>7</v>
      </c>
      <c r="V11" s="22">
        <v>3</v>
      </c>
      <c r="W11" s="21">
        <f t="shared" si="1"/>
        <v>27</v>
      </c>
      <c r="X11" s="22">
        <f t="shared" si="1"/>
        <v>15</v>
      </c>
      <c r="Y11" s="3"/>
      <c r="Z11" s="32">
        <v>3</v>
      </c>
      <c r="AA11" s="32" t="s">
        <v>35</v>
      </c>
      <c r="AB11" s="17">
        <v>31</v>
      </c>
      <c r="AC11" s="6">
        <v>27</v>
      </c>
      <c r="AD11" s="6">
        <v>33</v>
      </c>
      <c r="AE11" s="6">
        <v>30</v>
      </c>
      <c r="AF11" s="6">
        <v>34</v>
      </c>
      <c r="AG11" s="6">
        <v>34</v>
      </c>
      <c r="AH11" s="6">
        <v>34</v>
      </c>
      <c r="AI11" s="6">
        <v>34</v>
      </c>
      <c r="AJ11" s="6">
        <v>35</v>
      </c>
      <c r="AK11" s="6"/>
      <c r="AL11" s="6"/>
      <c r="AM11" s="15">
        <v>0</v>
      </c>
      <c r="AN11" s="56">
        <f t="shared" si="2"/>
        <v>24.333333333333332</v>
      </c>
      <c r="AO11" s="248" t="s">
        <v>39</v>
      </c>
      <c r="AP11" s="249"/>
      <c r="AQ11" s="3"/>
    </row>
    <row r="12" spans="1:43" ht="15.75" thickBot="1" x14ac:dyDescent="0.3">
      <c r="A12" s="52">
        <v>4</v>
      </c>
      <c r="B12" s="52" t="s">
        <v>36</v>
      </c>
      <c r="C12" s="25">
        <v>3</v>
      </c>
      <c r="D12" s="26">
        <v>0</v>
      </c>
      <c r="E12" s="25">
        <v>2</v>
      </c>
      <c r="F12" s="26">
        <v>1</v>
      </c>
      <c r="G12" s="25">
        <v>27</v>
      </c>
      <c r="H12" s="26">
        <v>13</v>
      </c>
      <c r="I12" s="116">
        <f t="shared" si="3"/>
        <v>32</v>
      </c>
      <c r="J12" s="117">
        <f>D12+F12+H12</f>
        <v>14</v>
      </c>
      <c r="K12" s="25">
        <v>6</v>
      </c>
      <c r="L12" s="26">
        <v>0</v>
      </c>
      <c r="M12" s="25">
        <v>1</v>
      </c>
      <c r="N12" s="26">
        <v>1</v>
      </c>
      <c r="O12" s="25">
        <f>I12+K12-M12</f>
        <v>37</v>
      </c>
      <c r="P12" s="26">
        <f>J12+L12-N12</f>
        <v>13</v>
      </c>
      <c r="Q12" s="25">
        <v>3</v>
      </c>
      <c r="R12" s="26">
        <v>0</v>
      </c>
      <c r="S12" s="25">
        <v>1</v>
      </c>
      <c r="T12" s="26">
        <v>1</v>
      </c>
      <c r="U12" s="25">
        <v>14</v>
      </c>
      <c r="V12" s="26">
        <v>5</v>
      </c>
      <c r="W12" s="25">
        <f>Q12+S12+U12</f>
        <v>18</v>
      </c>
      <c r="X12" s="26">
        <f>R12+T12+V12</f>
        <v>6</v>
      </c>
      <c r="Y12" s="3"/>
      <c r="Z12" s="52">
        <v>4</v>
      </c>
      <c r="AA12" s="52" t="s">
        <v>36</v>
      </c>
      <c r="AB12" s="41">
        <v>18</v>
      </c>
      <c r="AC12" s="27">
        <v>18</v>
      </c>
      <c r="AD12" s="27">
        <v>18</v>
      </c>
      <c r="AE12" s="27">
        <v>16</v>
      </c>
      <c r="AF12" s="27">
        <v>16</v>
      </c>
      <c r="AG12" s="27">
        <v>16</v>
      </c>
      <c r="AH12" s="27">
        <v>14</v>
      </c>
      <c r="AI12" s="27">
        <v>17</v>
      </c>
      <c r="AJ12" s="27">
        <v>19</v>
      </c>
      <c r="AK12" s="27">
        <v>19</v>
      </c>
      <c r="AL12" s="27">
        <v>19</v>
      </c>
      <c r="AM12" s="40">
        <v>0</v>
      </c>
      <c r="AN12" s="57">
        <f t="shared" si="2"/>
        <v>15.833333333333334</v>
      </c>
      <c r="AO12" s="256" t="s">
        <v>39</v>
      </c>
      <c r="AP12" s="257"/>
      <c r="AQ12" s="3"/>
    </row>
    <row r="13" spans="1:43" ht="15.75" thickBot="1" x14ac:dyDescent="0.3">
      <c r="A13" s="118"/>
      <c r="B13" s="118" t="s">
        <v>110</v>
      </c>
      <c r="C13" s="119">
        <f>SUM(C9:C12)</f>
        <v>43</v>
      </c>
      <c r="D13" s="120">
        <f t="shared" ref="D13:X13" si="4">SUM(D9:D12)</f>
        <v>22</v>
      </c>
      <c r="E13" s="119">
        <f t="shared" si="4"/>
        <v>65</v>
      </c>
      <c r="F13" s="120">
        <f t="shared" si="4"/>
        <v>22</v>
      </c>
      <c r="G13" s="119">
        <f t="shared" si="4"/>
        <v>113</v>
      </c>
      <c r="H13" s="120">
        <f t="shared" si="4"/>
        <v>49</v>
      </c>
      <c r="I13" s="121">
        <f t="shared" si="4"/>
        <v>221</v>
      </c>
      <c r="J13" s="120">
        <f t="shared" si="4"/>
        <v>93</v>
      </c>
      <c r="K13" s="119">
        <f t="shared" si="4"/>
        <v>44</v>
      </c>
      <c r="L13" s="120">
        <f t="shared" si="4"/>
        <v>23</v>
      </c>
      <c r="M13" s="119">
        <f t="shared" si="4"/>
        <v>19</v>
      </c>
      <c r="N13" s="120">
        <f t="shared" si="4"/>
        <v>11</v>
      </c>
      <c r="O13" s="119">
        <f t="shared" si="4"/>
        <v>246</v>
      </c>
      <c r="P13" s="120">
        <f t="shared" si="4"/>
        <v>105</v>
      </c>
      <c r="Q13" s="119">
        <f t="shared" si="4"/>
        <v>39</v>
      </c>
      <c r="R13" s="120">
        <f t="shared" si="4"/>
        <v>18</v>
      </c>
      <c r="S13" s="119">
        <f t="shared" si="4"/>
        <v>29</v>
      </c>
      <c r="T13" s="120">
        <f t="shared" si="4"/>
        <v>12</v>
      </c>
      <c r="U13" s="119">
        <f t="shared" si="4"/>
        <v>35</v>
      </c>
      <c r="V13" s="120">
        <f t="shared" si="4"/>
        <v>15</v>
      </c>
      <c r="W13" s="119">
        <f t="shared" si="4"/>
        <v>103</v>
      </c>
      <c r="X13" s="120">
        <f t="shared" si="4"/>
        <v>45</v>
      </c>
      <c r="Y13" s="3"/>
      <c r="Z13" s="118"/>
      <c r="AA13" s="118" t="s">
        <v>110</v>
      </c>
      <c r="AB13" s="121">
        <f>SUM(AB9:AB12)</f>
        <v>136</v>
      </c>
      <c r="AC13" s="122">
        <f t="shared" ref="AC13:AM13" si="5">SUM(AC9:AC12)</f>
        <v>139</v>
      </c>
      <c r="AD13" s="122">
        <f t="shared" si="5"/>
        <v>137</v>
      </c>
      <c r="AE13" s="122">
        <f t="shared" si="5"/>
        <v>125</v>
      </c>
      <c r="AF13" s="122">
        <f t="shared" si="5"/>
        <v>126</v>
      </c>
      <c r="AG13" s="122">
        <f t="shared" si="5"/>
        <v>135</v>
      </c>
      <c r="AH13" s="122">
        <f t="shared" si="5"/>
        <v>118</v>
      </c>
      <c r="AI13" s="122">
        <f t="shared" si="5"/>
        <v>152</v>
      </c>
      <c r="AJ13" s="122">
        <f t="shared" si="5"/>
        <v>158</v>
      </c>
      <c r="AK13" s="122">
        <f t="shared" si="5"/>
        <v>86</v>
      </c>
      <c r="AL13" s="122">
        <f t="shared" si="5"/>
        <v>86</v>
      </c>
      <c r="AM13" s="123">
        <f t="shared" si="5"/>
        <v>0</v>
      </c>
      <c r="AN13" s="124">
        <f>SUM(AN9:AN12)</f>
        <v>116.49999999999999</v>
      </c>
      <c r="AO13" s="258"/>
      <c r="AP13" s="259"/>
      <c r="AQ13" s="3"/>
    </row>
    <row r="14" spans="1:43" ht="18.75" customHeight="1" x14ac:dyDescent="0.25">
      <c r="A14" s="104"/>
      <c r="B14" s="125"/>
      <c r="C14" s="125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29.25" customHeight="1" x14ac:dyDescent="0.25">
      <c r="A15" s="3"/>
      <c r="B15" s="3" t="s">
        <v>32</v>
      </c>
      <c r="C15" s="3"/>
      <c r="D15" s="260" t="s">
        <v>38</v>
      </c>
      <c r="E15" s="260"/>
      <c r="F15" s="260"/>
      <c r="G15" s="260"/>
      <c r="H15" s="260"/>
      <c r="I15" s="26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5.75" thickBo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42.75" customHeight="1" thickBot="1" x14ac:dyDescent="0.3">
      <c r="A17" s="107" t="s">
        <v>24</v>
      </c>
      <c r="B17" s="126" t="s">
        <v>25</v>
      </c>
      <c r="C17" s="162" t="s">
        <v>26</v>
      </c>
      <c r="D17" s="160"/>
      <c r="E17" s="163"/>
      <c r="F17" s="159" t="s">
        <v>27</v>
      </c>
      <c r="G17" s="160"/>
      <c r="H17" s="161"/>
      <c r="I17" s="162" t="s">
        <v>28</v>
      </c>
      <c r="J17" s="160"/>
      <c r="K17" s="16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x14ac:dyDescent="0.25">
      <c r="A18" s="42">
        <v>1</v>
      </c>
      <c r="B18" s="127" t="s">
        <v>33</v>
      </c>
      <c r="C18" s="246">
        <v>93</v>
      </c>
      <c r="D18" s="261"/>
      <c r="E18" s="247"/>
      <c r="F18" s="262">
        <v>94</v>
      </c>
      <c r="G18" s="263"/>
      <c r="H18" s="264"/>
      <c r="I18" s="246">
        <v>10</v>
      </c>
      <c r="J18" s="261"/>
      <c r="K18" s="24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x14ac:dyDescent="0.25">
      <c r="A19" s="32">
        <v>2</v>
      </c>
      <c r="B19" s="128" t="s">
        <v>34</v>
      </c>
      <c r="C19" s="248">
        <v>55</v>
      </c>
      <c r="D19" s="265"/>
      <c r="E19" s="249"/>
      <c r="F19" s="266">
        <v>54</v>
      </c>
      <c r="G19" s="267"/>
      <c r="H19" s="268"/>
      <c r="I19" s="248">
        <v>10</v>
      </c>
      <c r="J19" s="265"/>
      <c r="K19" s="24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x14ac:dyDescent="0.25">
      <c r="A20" s="32">
        <v>3</v>
      </c>
      <c r="B20" s="128" t="s">
        <v>35</v>
      </c>
      <c r="C20" s="248">
        <v>56</v>
      </c>
      <c r="D20" s="265"/>
      <c r="E20" s="249"/>
      <c r="F20" s="266">
        <v>54</v>
      </c>
      <c r="G20" s="267"/>
      <c r="H20" s="268"/>
      <c r="I20" s="248">
        <v>17</v>
      </c>
      <c r="J20" s="265"/>
      <c r="K20" s="24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5.75" thickBot="1" x14ac:dyDescent="0.3">
      <c r="A21" s="52">
        <v>4</v>
      </c>
      <c r="B21" s="129" t="s">
        <v>36</v>
      </c>
      <c r="C21" s="256">
        <v>31</v>
      </c>
      <c r="D21" s="274"/>
      <c r="E21" s="257"/>
      <c r="F21" s="275">
        <v>21</v>
      </c>
      <c r="G21" s="276"/>
      <c r="H21" s="277"/>
      <c r="I21" s="256">
        <v>37</v>
      </c>
      <c r="J21" s="274"/>
      <c r="K21" s="25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6.5" thickBot="1" x14ac:dyDescent="0.3">
      <c r="A22" s="130"/>
      <c r="B22" s="131" t="s">
        <v>103</v>
      </c>
      <c r="C22" s="269">
        <f>SUM(C18:C21)</f>
        <v>235</v>
      </c>
      <c r="D22" s="270"/>
      <c r="E22" s="271"/>
      <c r="F22" s="272">
        <f t="shared" ref="F22" si="6">SUM(F18:F21)</f>
        <v>223</v>
      </c>
      <c r="G22" s="270"/>
      <c r="H22" s="273"/>
      <c r="I22" s="269">
        <f t="shared" ref="I22" si="7">SUM(I18:I21)</f>
        <v>74</v>
      </c>
      <c r="J22" s="270"/>
      <c r="K22" s="27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36" ht="78" customHeight="1" x14ac:dyDescent="0.25"/>
  </sheetData>
  <mergeCells count="56">
    <mergeCell ref="C22:E22"/>
    <mergeCell ref="F22:H22"/>
    <mergeCell ref="I22:K22"/>
    <mergeCell ref="C20:E20"/>
    <mergeCell ref="F20:H20"/>
    <mergeCell ref="I20:K20"/>
    <mergeCell ref="C21:E21"/>
    <mergeCell ref="F21:H21"/>
    <mergeCell ref="I21:K21"/>
    <mergeCell ref="C18:E18"/>
    <mergeCell ref="F18:H18"/>
    <mergeCell ref="I18:K18"/>
    <mergeCell ref="C19:E19"/>
    <mergeCell ref="F19:H19"/>
    <mergeCell ref="I19:K19"/>
    <mergeCell ref="AO11:AP11"/>
    <mergeCell ref="AO12:AP12"/>
    <mergeCell ref="AO13:AP13"/>
    <mergeCell ref="C17:E17"/>
    <mergeCell ref="F17:H17"/>
    <mergeCell ref="I17:K17"/>
    <mergeCell ref="D15:I15"/>
    <mergeCell ref="O6:P7"/>
    <mergeCell ref="AO9:AP9"/>
    <mergeCell ref="AO10:AP10"/>
    <mergeCell ref="AF7:AF8"/>
    <mergeCell ref="AG7:AG8"/>
    <mergeCell ref="AH7:AH8"/>
    <mergeCell ref="AI7:AI8"/>
    <mergeCell ref="AO6:AP8"/>
    <mergeCell ref="Q7:R7"/>
    <mergeCell ref="S7:T7"/>
    <mergeCell ref="U7:V7"/>
    <mergeCell ref="W7:X7"/>
    <mergeCell ref="Q6:X6"/>
    <mergeCell ref="Z6:Z8"/>
    <mergeCell ref="AA6:AA8"/>
    <mergeCell ref="AB6:AM6"/>
    <mergeCell ref="AN6:AN8"/>
    <mergeCell ref="AL7:AL8"/>
    <mergeCell ref="AM7:AM8"/>
    <mergeCell ref="AB7:AB8"/>
    <mergeCell ref="AC7:AC8"/>
    <mergeCell ref="AD7:AD8"/>
    <mergeCell ref="AE7:AE8"/>
    <mergeCell ref="AJ7:AJ8"/>
    <mergeCell ref="AK7:AK8"/>
    <mergeCell ref="A6:A8"/>
    <mergeCell ref="B6:B8"/>
    <mergeCell ref="C6:J6"/>
    <mergeCell ref="K6:L7"/>
    <mergeCell ref="M6:N7"/>
    <mergeCell ref="C7:D7"/>
    <mergeCell ref="E7:F7"/>
    <mergeCell ref="G7:H7"/>
    <mergeCell ref="I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statistika per kopshtet</vt:lpstr>
      <vt:lpstr>Statistike per Çerdhet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2021-06-18T07:23:41Z</dcterms:modified>
</cp:coreProperties>
</file>