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statistikat 2021\Arsimi\"/>
    </mc:Choice>
  </mc:AlternateContent>
  <xr:revisionPtr revIDLastSave="0" documentId="8_{F99DB427-69B1-4480-ADB8-52228ACE0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nsferta,STRUKTURA 2020 " sheetId="1" r:id="rId1"/>
    <sheet name="STRUKTURA 202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" l="1"/>
  <c r="M5" i="2" s="1"/>
  <c r="L35" i="2" s="1"/>
  <c r="L26" i="1" l="1"/>
  <c r="L23" i="1"/>
  <c r="L20" i="1"/>
  <c r="L17" i="1"/>
  <c r="L14" i="1"/>
  <c r="L10" i="1"/>
  <c r="L6" i="1"/>
  <c r="L33" i="1" l="1"/>
</calcChain>
</file>

<file path=xl/sharedStrings.xml><?xml version="1.0" encoding="utf-8"?>
<sst xmlns="http://schemas.openxmlformats.org/spreadsheetml/2006/main" count="130" uniqueCount="62">
  <si>
    <t>Berat,më 12/01/2021</t>
  </si>
  <si>
    <t>Informacion për numrin e punonjësve të Drejtorisë së Arsimit sipas Strukturës së Vitit 2020</t>
  </si>
  <si>
    <t>114 Punonjës</t>
  </si>
  <si>
    <t>9  Drejtoresha në Kopshtet e qytetit</t>
  </si>
  <si>
    <t>Edukatore Parashkollor në fshat</t>
  </si>
  <si>
    <t>Punonjës Q.K.F</t>
  </si>
  <si>
    <t>63  Edukatore Kopshti në qytet</t>
  </si>
  <si>
    <t>2   Psikologe ne Kopshtet e qytetit</t>
  </si>
  <si>
    <t>80 Punonjës mbështetës (Roje + Sanitare)</t>
  </si>
  <si>
    <t>Arsimi Bazë</t>
  </si>
  <si>
    <t>Kopshte(Qytet)</t>
  </si>
  <si>
    <t>Q.K.F</t>
  </si>
  <si>
    <t>Sanitare</t>
  </si>
  <si>
    <t>Roje</t>
  </si>
  <si>
    <t>20 Punonjës mbështetës (Roje + Sanitare) + Sekretare (ARSIMI I MESËM)</t>
  </si>
  <si>
    <t xml:space="preserve">Roje </t>
  </si>
  <si>
    <t>Sekretare</t>
  </si>
  <si>
    <t>Çerdhet</t>
  </si>
  <si>
    <t>Punonjës që paguhen nga Bashkia   96</t>
  </si>
  <si>
    <t>Përgjegjëse</t>
  </si>
  <si>
    <t>Edukatore</t>
  </si>
  <si>
    <t>Rrobalarëse</t>
  </si>
  <si>
    <t>Konviktet</t>
  </si>
  <si>
    <t>N/Drejtor</t>
  </si>
  <si>
    <t>Kujdestar</t>
  </si>
  <si>
    <t>Mirëmbajtës</t>
  </si>
  <si>
    <t>Rrobaqepës</t>
  </si>
  <si>
    <t>Elektriçist</t>
  </si>
  <si>
    <t>Drejtoria e Arsimit (ADMINISTRATA)</t>
  </si>
  <si>
    <t xml:space="preserve">Drejtor </t>
  </si>
  <si>
    <t>Sp/Admin.</t>
  </si>
  <si>
    <t>P/Sektori Ekonomik</t>
  </si>
  <si>
    <t>Sp/Finance</t>
  </si>
  <si>
    <t>Llogaritar</t>
  </si>
  <si>
    <t>Inventarizues</t>
  </si>
  <si>
    <t>Magazinier</t>
  </si>
  <si>
    <t>Sektori Teknik</t>
  </si>
  <si>
    <t>Sp/Ndërtimi</t>
  </si>
  <si>
    <t>Sp/Higjene</t>
  </si>
  <si>
    <t>Mb.Ushqimi</t>
  </si>
  <si>
    <t>Marangoz</t>
  </si>
  <si>
    <t>Punëtor/Bojaxhi</t>
  </si>
  <si>
    <t>Hidraulik</t>
  </si>
  <si>
    <t>Mirëmbajtës/Kanalizues</t>
  </si>
  <si>
    <t>Elektriçist/Elektromekanik</t>
  </si>
  <si>
    <t>Shofer</t>
  </si>
  <si>
    <t>Punonjës mbështetës (Roje + Sanitare) në Njësitë Administrative Berat</t>
  </si>
  <si>
    <t>Otllak</t>
  </si>
  <si>
    <t>Roshnik</t>
  </si>
  <si>
    <t>Sinjë</t>
  </si>
  <si>
    <t>Velabisht</t>
  </si>
  <si>
    <t>Total Nr.punonjësish sipas Strukturës së vitit 2020</t>
  </si>
  <si>
    <t>P/S.Ekonomik</t>
  </si>
  <si>
    <t>Sp/Dizajni</t>
  </si>
  <si>
    <t>Sektori I sherbimit te Ushqimit</t>
  </si>
  <si>
    <t>P/Ushqimi</t>
  </si>
  <si>
    <t>Kuzhinier</t>
  </si>
  <si>
    <t>N/Kuzhinier</t>
  </si>
  <si>
    <t>Total Nr.punonjësish sipas strukturës së vitit 2021</t>
  </si>
  <si>
    <t>STRUKTURA E PUNONJESVE TE DREJTORISE SE ARSIMIT,BASHKIA BERAT</t>
  </si>
  <si>
    <t>Qershor 2021</t>
  </si>
  <si>
    <t xml:space="preserve">Klodiana Hoxha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</si>
</sst>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1" fillId="2" borderId="15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5" xfId="0" applyFont="1" applyBorder="1"/>
    <xf numFmtId="0" fontId="1" fillId="0" borderId="15" xfId="0" applyFont="1" applyFill="1" applyBorder="1"/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2" xfId="0" applyFont="1" applyBorder="1"/>
    <xf numFmtId="0" fontId="0" fillId="0" borderId="0" xfId="0" applyFill="1"/>
    <xf numFmtId="0" fontId="1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3" fillId="0" borderId="0" xfId="0" applyFont="1"/>
    <xf numFmtId="0" fontId="2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/>
    <xf numFmtId="0" fontId="2" fillId="0" borderId="4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5" fillId="2" borderId="1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" borderId="15" xfId="0" applyFont="1" applyFill="1" applyBorder="1"/>
    <xf numFmtId="0" fontId="4" fillId="0" borderId="15" xfId="0" applyFont="1" applyFill="1" applyBorder="1"/>
    <xf numFmtId="0" fontId="4" fillId="0" borderId="15" xfId="0" applyFont="1" applyBorder="1"/>
    <xf numFmtId="0" fontId="4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0" fontId="5" fillId="0" borderId="2" xfId="0" applyFont="1" applyBorder="1"/>
    <xf numFmtId="0" fontId="5" fillId="0" borderId="15" xfId="0" applyFont="1" applyFill="1" applyBorder="1"/>
    <xf numFmtId="0" fontId="5" fillId="0" borderId="11" xfId="0" applyFont="1" applyFill="1" applyBorder="1"/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7"/>
  <sheetViews>
    <sheetView tabSelected="1" topLeftCell="A16" workbookViewId="0">
      <selection activeCell="E37" sqref="E37"/>
    </sheetView>
  </sheetViews>
  <sheetFormatPr defaultRowHeight="15" x14ac:dyDescent="0.25"/>
  <cols>
    <col min="1" max="1" width="10" style="11" customWidth="1"/>
    <col min="2" max="2" width="11.5703125" customWidth="1"/>
    <col min="3" max="3" width="12" customWidth="1"/>
    <col min="4" max="4" width="10.7109375" customWidth="1"/>
    <col min="5" max="5" width="9.140625" customWidth="1"/>
    <col min="6" max="6" width="13.85546875" customWidth="1"/>
    <col min="7" max="7" width="13.7109375" customWidth="1"/>
    <col min="8" max="8" width="14.28515625" customWidth="1"/>
    <col min="9" max="9" width="10.7109375" customWidth="1"/>
    <col min="10" max="10" width="13.7109375" customWidth="1"/>
    <col min="11" max="11" width="10" customWidth="1"/>
    <col min="12" max="12" width="6.7109375" customWidth="1"/>
    <col min="13" max="13" width="10.42578125" customWidth="1"/>
  </cols>
  <sheetData>
    <row r="2" spans="1:13" s="2" customFormat="1" ht="15.75" x14ac:dyDescent="0.25">
      <c r="A2" s="1"/>
      <c r="J2" s="17" t="s">
        <v>0</v>
      </c>
      <c r="K2" s="17"/>
    </row>
    <row r="3" spans="1:13" s="2" customFormat="1" ht="15.75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3" customFormat="1" ht="16.5" thickBot="1" x14ac:dyDescent="0.3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6.5" thickBot="1" x14ac:dyDescent="0.3">
      <c r="A6" s="42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4"/>
      <c r="L6" s="51">
        <f>74+35+5</f>
        <v>114</v>
      </c>
      <c r="M6" s="51">
        <v>214</v>
      </c>
    </row>
    <row r="7" spans="1:13" ht="16.5" thickBot="1" x14ac:dyDescent="0.3">
      <c r="A7" s="72">
        <v>74</v>
      </c>
      <c r="B7" s="45" t="s">
        <v>3</v>
      </c>
      <c r="C7" s="47"/>
      <c r="D7" s="47"/>
      <c r="E7" s="46"/>
      <c r="F7" s="51">
        <v>35</v>
      </c>
      <c r="G7" s="75" t="s">
        <v>4</v>
      </c>
      <c r="H7" s="76"/>
      <c r="I7" s="77"/>
      <c r="J7" s="51">
        <v>5</v>
      </c>
      <c r="K7" s="81" t="s">
        <v>5</v>
      </c>
      <c r="L7" s="52"/>
      <c r="M7" s="52"/>
    </row>
    <row r="8" spans="1:13" ht="16.5" thickBot="1" x14ac:dyDescent="0.3">
      <c r="A8" s="73"/>
      <c r="B8" s="75" t="s">
        <v>6</v>
      </c>
      <c r="C8" s="76"/>
      <c r="D8" s="76"/>
      <c r="E8" s="77"/>
      <c r="F8" s="52"/>
      <c r="G8" s="78"/>
      <c r="H8" s="79"/>
      <c r="I8" s="80"/>
      <c r="J8" s="52"/>
      <c r="K8" s="82"/>
      <c r="L8" s="52"/>
      <c r="M8" s="52"/>
    </row>
    <row r="9" spans="1:13" ht="17.25" customHeight="1" thickBot="1" x14ac:dyDescent="0.3">
      <c r="A9" s="74"/>
      <c r="B9" s="45" t="s">
        <v>7</v>
      </c>
      <c r="C9" s="47"/>
      <c r="D9" s="47"/>
      <c r="E9" s="46"/>
      <c r="F9" s="53"/>
      <c r="G9" s="48"/>
      <c r="H9" s="50"/>
      <c r="I9" s="49"/>
      <c r="J9" s="53"/>
      <c r="K9" s="83"/>
      <c r="L9" s="53"/>
      <c r="M9" s="52"/>
    </row>
    <row r="10" spans="1:13" ht="16.5" thickBot="1" x14ac:dyDescent="0.3">
      <c r="A10" s="42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51">
        <f>61+19</f>
        <v>80</v>
      </c>
      <c r="M10" s="52"/>
    </row>
    <row r="11" spans="1:13" ht="28.5" customHeight="1" thickBot="1" x14ac:dyDescent="0.3">
      <c r="A11" s="42" t="s">
        <v>9</v>
      </c>
      <c r="B11" s="43"/>
      <c r="C11" s="43"/>
      <c r="D11" s="44"/>
      <c r="E11" s="42" t="s">
        <v>10</v>
      </c>
      <c r="F11" s="43"/>
      <c r="G11" s="43"/>
      <c r="H11" s="44"/>
      <c r="I11" s="42" t="s">
        <v>11</v>
      </c>
      <c r="J11" s="43"/>
      <c r="K11" s="44"/>
      <c r="L11" s="52"/>
      <c r="M11" s="52"/>
    </row>
    <row r="12" spans="1:13" ht="16.5" thickBot="1" x14ac:dyDescent="0.3">
      <c r="A12" s="61" t="s">
        <v>12</v>
      </c>
      <c r="B12" s="63"/>
      <c r="C12" s="45">
        <v>26</v>
      </c>
      <c r="D12" s="46"/>
      <c r="E12" s="45">
        <v>34</v>
      </c>
      <c r="F12" s="47"/>
      <c r="G12" s="47"/>
      <c r="H12" s="46"/>
      <c r="I12" s="45">
        <v>1</v>
      </c>
      <c r="J12" s="47"/>
      <c r="K12" s="46"/>
      <c r="L12" s="52"/>
      <c r="M12" s="52"/>
    </row>
    <row r="13" spans="1:13" ht="16.5" thickBot="1" x14ac:dyDescent="0.3">
      <c r="A13" s="70" t="s">
        <v>13</v>
      </c>
      <c r="B13" s="71"/>
      <c r="C13" s="50">
        <v>19</v>
      </c>
      <c r="D13" s="49"/>
      <c r="E13" s="45"/>
      <c r="F13" s="47"/>
      <c r="G13" s="47"/>
      <c r="H13" s="46"/>
      <c r="I13" s="45"/>
      <c r="J13" s="47"/>
      <c r="K13" s="46"/>
      <c r="L13" s="53"/>
      <c r="M13" s="52"/>
    </row>
    <row r="14" spans="1:13" ht="22.5" customHeight="1" thickBot="1" x14ac:dyDescent="0.3">
      <c r="A14" s="42" t="s">
        <v>14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51">
        <f>9+5+6</f>
        <v>20</v>
      </c>
      <c r="M14" s="52"/>
    </row>
    <row r="15" spans="1:13" ht="23.25" customHeight="1" thickBot="1" x14ac:dyDescent="0.3">
      <c r="A15" s="61" t="s">
        <v>12</v>
      </c>
      <c r="B15" s="62"/>
      <c r="C15" s="62"/>
      <c r="D15" s="63"/>
      <c r="E15" s="64" t="s">
        <v>15</v>
      </c>
      <c r="F15" s="65"/>
      <c r="G15" s="65"/>
      <c r="H15" s="66"/>
      <c r="I15" s="64" t="s">
        <v>16</v>
      </c>
      <c r="J15" s="65"/>
      <c r="K15" s="66"/>
      <c r="L15" s="52"/>
      <c r="M15" s="52"/>
    </row>
    <row r="16" spans="1:13" ht="19.5" customHeight="1" thickBot="1" x14ac:dyDescent="0.3">
      <c r="A16" s="67">
        <v>9</v>
      </c>
      <c r="B16" s="68"/>
      <c r="C16" s="68"/>
      <c r="D16" s="69"/>
      <c r="E16" s="45">
        <v>5</v>
      </c>
      <c r="F16" s="47"/>
      <c r="G16" s="47"/>
      <c r="H16" s="46"/>
      <c r="I16" s="47">
        <v>6</v>
      </c>
      <c r="J16" s="47"/>
      <c r="K16" s="46"/>
      <c r="L16" s="53"/>
      <c r="M16" s="53"/>
    </row>
    <row r="17" spans="1:13" ht="22.5" customHeight="1" thickBot="1" x14ac:dyDescent="0.3">
      <c r="A17" s="42" t="s">
        <v>17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51">
        <f>4+26+5+3</f>
        <v>38</v>
      </c>
      <c r="M17" s="58" t="s">
        <v>18</v>
      </c>
    </row>
    <row r="18" spans="1:13" ht="16.5" thickBot="1" x14ac:dyDescent="0.3">
      <c r="A18" s="61" t="s">
        <v>19</v>
      </c>
      <c r="B18" s="62"/>
      <c r="C18" s="63"/>
      <c r="D18" s="64" t="s">
        <v>20</v>
      </c>
      <c r="E18" s="65"/>
      <c r="F18" s="66"/>
      <c r="G18" s="64" t="s">
        <v>12</v>
      </c>
      <c r="H18" s="65"/>
      <c r="I18" s="66"/>
      <c r="J18" s="64" t="s">
        <v>21</v>
      </c>
      <c r="K18" s="66"/>
      <c r="L18" s="52"/>
      <c r="M18" s="59"/>
    </row>
    <row r="19" spans="1:13" ht="16.5" thickBot="1" x14ac:dyDescent="0.3">
      <c r="A19" s="67">
        <v>4</v>
      </c>
      <c r="B19" s="68"/>
      <c r="C19" s="69"/>
      <c r="D19" s="45">
        <v>26</v>
      </c>
      <c r="E19" s="47"/>
      <c r="F19" s="46"/>
      <c r="G19" s="45">
        <v>5</v>
      </c>
      <c r="H19" s="47"/>
      <c r="I19" s="46"/>
      <c r="J19" s="45">
        <v>3</v>
      </c>
      <c r="K19" s="46"/>
      <c r="L19" s="53"/>
      <c r="M19" s="59"/>
    </row>
    <row r="20" spans="1:13" ht="16.5" thickBot="1" x14ac:dyDescent="0.3">
      <c r="A20" s="42" t="s">
        <v>22</v>
      </c>
      <c r="B20" s="43"/>
      <c r="C20" s="43"/>
      <c r="D20" s="43"/>
      <c r="E20" s="43"/>
      <c r="F20" s="43"/>
      <c r="G20" s="43"/>
      <c r="H20" s="43"/>
      <c r="I20" s="43"/>
      <c r="J20" s="43"/>
      <c r="K20" s="44"/>
      <c r="L20" s="51">
        <f>1+2+2+1+1+3+4</f>
        <v>14</v>
      </c>
      <c r="M20" s="59"/>
    </row>
    <row r="21" spans="1:13" ht="16.5" thickBot="1" x14ac:dyDescent="0.3">
      <c r="A21" s="42" t="s">
        <v>23</v>
      </c>
      <c r="B21" s="44"/>
      <c r="C21" s="43" t="s">
        <v>24</v>
      </c>
      <c r="D21" s="43"/>
      <c r="E21" s="42" t="s">
        <v>25</v>
      </c>
      <c r="F21" s="44"/>
      <c r="G21" s="24" t="s">
        <v>26</v>
      </c>
      <c r="H21" s="42" t="s">
        <v>27</v>
      </c>
      <c r="I21" s="44"/>
      <c r="J21" s="24" t="s">
        <v>12</v>
      </c>
      <c r="K21" s="25" t="s">
        <v>13</v>
      </c>
      <c r="L21" s="52"/>
      <c r="M21" s="59"/>
    </row>
    <row r="22" spans="1:13" ht="16.5" thickBot="1" x14ac:dyDescent="0.3">
      <c r="A22" s="67">
        <v>1</v>
      </c>
      <c r="B22" s="69"/>
      <c r="C22" s="45">
        <v>2</v>
      </c>
      <c r="D22" s="46"/>
      <c r="E22" s="45">
        <v>2</v>
      </c>
      <c r="F22" s="46"/>
      <c r="G22" s="26">
        <v>1</v>
      </c>
      <c r="H22" s="45">
        <v>1</v>
      </c>
      <c r="I22" s="46"/>
      <c r="J22" s="27">
        <v>3</v>
      </c>
      <c r="K22" s="27">
        <v>4</v>
      </c>
      <c r="L22" s="53"/>
      <c r="M22" s="59"/>
    </row>
    <row r="23" spans="1:13" ht="16.5" thickBot="1" x14ac:dyDescent="0.3">
      <c r="A23" s="42" t="s">
        <v>28</v>
      </c>
      <c r="B23" s="43"/>
      <c r="C23" s="43"/>
      <c r="D23" s="43"/>
      <c r="E23" s="43"/>
      <c r="F23" s="43"/>
      <c r="G23" s="43"/>
      <c r="H23" s="43"/>
      <c r="I23" s="43"/>
      <c r="J23" s="43"/>
      <c r="K23" s="44"/>
      <c r="L23" s="51">
        <f>1+1+2+1+1+1+2+1</f>
        <v>10</v>
      </c>
      <c r="M23" s="59"/>
    </row>
    <row r="24" spans="1:13" ht="16.5" thickBot="1" x14ac:dyDescent="0.3">
      <c r="A24" s="28" t="s">
        <v>29</v>
      </c>
      <c r="B24" s="28" t="s">
        <v>23</v>
      </c>
      <c r="C24" s="42" t="s">
        <v>30</v>
      </c>
      <c r="D24" s="44"/>
      <c r="E24" s="42" t="s">
        <v>31</v>
      </c>
      <c r="F24" s="44"/>
      <c r="G24" s="56" t="s">
        <v>32</v>
      </c>
      <c r="H24" s="57"/>
      <c r="I24" s="24" t="s">
        <v>33</v>
      </c>
      <c r="J24" s="28" t="s">
        <v>34</v>
      </c>
      <c r="K24" s="28" t="s">
        <v>35</v>
      </c>
      <c r="L24" s="52"/>
      <c r="M24" s="59"/>
    </row>
    <row r="25" spans="1:13" ht="15" customHeight="1" thickBot="1" x14ac:dyDescent="0.3">
      <c r="A25" s="29">
        <v>1</v>
      </c>
      <c r="B25" s="30">
        <v>1</v>
      </c>
      <c r="C25" s="45">
        <v>2</v>
      </c>
      <c r="D25" s="46"/>
      <c r="E25" s="45">
        <v>1</v>
      </c>
      <c r="F25" s="46"/>
      <c r="G25" s="45">
        <v>1</v>
      </c>
      <c r="H25" s="46"/>
      <c r="I25" s="31">
        <v>1</v>
      </c>
      <c r="J25" s="31">
        <v>2</v>
      </c>
      <c r="K25" s="31">
        <v>1</v>
      </c>
      <c r="L25" s="53"/>
      <c r="M25" s="59"/>
    </row>
    <row r="26" spans="1:13" ht="16.5" thickBot="1" x14ac:dyDescent="0.3">
      <c r="A26" s="42" t="s">
        <v>36</v>
      </c>
      <c r="B26" s="43"/>
      <c r="C26" s="43"/>
      <c r="D26" s="43"/>
      <c r="E26" s="43"/>
      <c r="F26" s="43"/>
      <c r="G26" s="43"/>
      <c r="H26" s="43"/>
      <c r="I26" s="43"/>
      <c r="J26" s="43"/>
      <c r="K26" s="44"/>
      <c r="L26" s="51">
        <f>A28+B28+C28+D28+E28+F28+G28+H28+J28+K28+B32+B31+D31+G31+J31+J32</f>
        <v>34</v>
      </c>
      <c r="M26" s="59"/>
    </row>
    <row r="27" spans="1:13" ht="32.25" thickBot="1" x14ac:dyDescent="0.3">
      <c r="A27" s="32" t="s">
        <v>37</v>
      </c>
      <c r="B27" s="33" t="s">
        <v>38</v>
      </c>
      <c r="C27" s="33" t="s">
        <v>39</v>
      </c>
      <c r="D27" s="33" t="s">
        <v>40</v>
      </c>
      <c r="E27" s="34" t="s">
        <v>41</v>
      </c>
      <c r="F27" s="35" t="s">
        <v>42</v>
      </c>
      <c r="G27" s="34" t="s">
        <v>43</v>
      </c>
      <c r="H27" s="54" t="s">
        <v>44</v>
      </c>
      <c r="I27" s="55"/>
      <c r="J27" s="34" t="s">
        <v>45</v>
      </c>
      <c r="K27" s="34" t="s">
        <v>12</v>
      </c>
      <c r="L27" s="52"/>
      <c r="M27" s="59"/>
    </row>
    <row r="28" spans="1:13" ht="16.5" thickBot="1" x14ac:dyDescent="0.3">
      <c r="A28" s="29">
        <v>1</v>
      </c>
      <c r="B28" s="30">
        <v>1</v>
      </c>
      <c r="C28" s="30">
        <v>1</v>
      </c>
      <c r="D28" s="30">
        <v>1</v>
      </c>
      <c r="E28" s="30">
        <v>3</v>
      </c>
      <c r="F28" s="30">
        <v>2</v>
      </c>
      <c r="G28" s="30">
        <v>1</v>
      </c>
      <c r="H28" s="45">
        <v>2</v>
      </c>
      <c r="I28" s="46"/>
      <c r="J28" s="30">
        <v>1</v>
      </c>
      <c r="K28" s="30">
        <v>1</v>
      </c>
      <c r="L28" s="52"/>
      <c r="M28" s="59"/>
    </row>
    <row r="29" spans="1:13" ht="16.5" thickBot="1" x14ac:dyDescent="0.3">
      <c r="A29" s="42" t="s">
        <v>46</v>
      </c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52"/>
      <c r="M29" s="59"/>
    </row>
    <row r="30" spans="1:13" ht="16.5" thickBot="1" x14ac:dyDescent="0.3">
      <c r="A30" s="42" t="s">
        <v>47</v>
      </c>
      <c r="B30" s="43"/>
      <c r="C30" s="44"/>
      <c r="D30" s="42" t="s">
        <v>48</v>
      </c>
      <c r="E30" s="43"/>
      <c r="F30" s="44"/>
      <c r="G30" s="42" t="s">
        <v>49</v>
      </c>
      <c r="H30" s="43"/>
      <c r="I30" s="44"/>
      <c r="J30" s="42" t="s">
        <v>50</v>
      </c>
      <c r="K30" s="44"/>
      <c r="L30" s="52"/>
      <c r="M30" s="59"/>
    </row>
    <row r="31" spans="1:13" ht="16.5" thickBot="1" x14ac:dyDescent="0.3">
      <c r="A31" s="36" t="s">
        <v>12</v>
      </c>
      <c r="B31" s="45">
        <v>7</v>
      </c>
      <c r="C31" s="46"/>
      <c r="D31" s="45">
        <v>3</v>
      </c>
      <c r="E31" s="47"/>
      <c r="F31" s="46"/>
      <c r="G31" s="45">
        <v>1</v>
      </c>
      <c r="H31" s="47"/>
      <c r="I31" s="46"/>
      <c r="J31" s="47">
        <v>5</v>
      </c>
      <c r="K31" s="46"/>
      <c r="L31" s="52"/>
      <c r="M31" s="59"/>
    </row>
    <row r="32" spans="1:13" ht="16.5" thickBot="1" x14ac:dyDescent="0.3">
      <c r="A32" s="37" t="s">
        <v>13</v>
      </c>
      <c r="B32" s="48">
        <v>2</v>
      </c>
      <c r="C32" s="49"/>
      <c r="D32" s="48"/>
      <c r="E32" s="50"/>
      <c r="F32" s="49"/>
      <c r="G32" s="48"/>
      <c r="H32" s="50"/>
      <c r="I32" s="49"/>
      <c r="J32" s="50">
        <v>2</v>
      </c>
      <c r="K32" s="49"/>
      <c r="L32" s="53"/>
      <c r="M32" s="60"/>
    </row>
    <row r="33" spans="1:13" ht="16.5" thickBot="1" x14ac:dyDescent="0.3">
      <c r="A33" s="42" t="s">
        <v>51</v>
      </c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24">
        <f>SUM(L6:L32)</f>
        <v>310</v>
      </c>
      <c r="M33" s="23"/>
    </row>
    <row r="36" spans="1:13" x14ac:dyDescent="0.25">
      <c r="E36" t="s">
        <v>29</v>
      </c>
    </row>
    <row r="37" spans="1:13" x14ac:dyDescent="0.25">
      <c r="E37" t="s">
        <v>61</v>
      </c>
    </row>
  </sheetData>
  <mergeCells count="79">
    <mergeCell ref="A6:K6"/>
    <mergeCell ref="L6:L9"/>
    <mergeCell ref="M6:M16"/>
    <mergeCell ref="A7:A9"/>
    <mergeCell ref="B7:E7"/>
    <mergeCell ref="F7:F9"/>
    <mergeCell ref="G7:I9"/>
    <mergeCell ref="J7:J9"/>
    <mergeCell ref="K7:K9"/>
    <mergeCell ref="B8:E8"/>
    <mergeCell ref="B9:E9"/>
    <mergeCell ref="A10:K10"/>
    <mergeCell ref="L10:L13"/>
    <mergeCell ref="A11:D11"/>
    <mergeCell ref="E11:H11"/>
    <mergeCell ref="I11:K11"/>
    <mergeCell ref="A12:B12"/>
    <mergeCell ref="C12:D12"/>
    <mergeCell ref="E12:H12"/>
    <mergeCell ref="I12:K12"/>
    <mergeCell ref="A13:B13"/>
    <mergeCell ref="C13:D13"/>
    <mergeCell ref="E13:H13"/>
    <mergeCell ref="I13:K13"/>
    <mergeCell ref="A14:K14"/>
    <mergeCell ref="E16:H16"/>
    <mergeCell ref="I16:K16"/>
    <mergeCell ref="A17:K17"/>
    <mergeCell ref="L17:L19"/>
    <mergeCell ref="L14:L16"/>
    <mergeCell ref="A15:D15"/>
    <mergeCell ref="E15:H15"/>
    <mergeCell ref="I15:K15"/>
    <mergeCell ref="A16:D16"/>
    <mergeCell ref="M17:M32"/>
    <mergeCell ref="A18:C18"/>
    <mergeCell ref="D18:F18"/>
    <mergeCell ref="G18:I18"/>
    <mergeCell ref="J18:K18"/>
    <mergeCell ref="A19:C19"/>
    <mergeCell ref="D19:F19"/>
    <mergeCell ref="G19:I19"/>
    <mergeCell ref="J19:K19"/>
    <mergeCell ref="A20:K20"/>
    <mergeCell ref="L20:L22"/>
    <mergeCell ref="A21:B21"/>
    <mergeCell ref="C21:D21"/>
    <mergeCell ref="E21:F21"/>
    <mergeCell ref="H21:I21"/>
    <mergeCell ref="A22:B22"/>
    <mergeCell ref="C22:D22"/>
    <mergeCell ref="E22:F22"/>
    <mergeCell ref="H22:I22"/>
    <mergeCell ref="A23:K23"/>
    <mergeCell ref="L23:L25"/>
    <mergeCell ref="C24:D24"/>
    <mergeCell ref="E24:F24"/>
    <mergeCell ref="G24:H24"/>
    <mergeCell ref="C25:D25"/>
    <mergeCell ref="E25:F25"/>
    <mergeCell ref="G25:H25"/>
    <mergeCell ref="A26:K26"/>
    <mergeCell ref="L26:L32"/>
    <mergeCell ref="H27:I27"/>
    <mergeCell ref="H28:I28"/>
    <mergeCell ref="A29:K29"/>
    <mergeCell ref="A30:C30"/>
    <mergeCell ref="D30:F30"/>
    <mergeCell ref="G30:I30"/>
    <mergeCell ref="J30:K30"/>
    <mergeCell ref="A33:K33"/>
    <mergeCell ref="B31:C31"/>
    <mergeCell ref="D31:F31"/>
    <mergeCell ref="G31:I31"/>
    <mergeCell ref="J31:K31"/>
    <mergeCell ref="B32:C32"/>
    <mergeCell ref="D32:F32"/>
    <mergeCell ref="G32:I32"/>
    <mergeCell ref="J32:K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40"/>
  <sheetViews>
    <sheetView topLeftCell="A28" workbookViewId="0">
      <selection activeCell="E40" sqref="E40"/>
    </sheetView>
  </sheetViews>
  <sheetFormatPr defaultRowHeight="15" x14ac:dyDescent="0.25"/>
  <cols>
    <col min="1" max="1" width="12" customWidth="1"/>
    <col min="2" max="2" width="13.5703125" customWidth="1"/>
    <col min="3" max="3" width="9.5703125" customWidth="1"/>
    <col min="4" max="4" width="11.5703125" customWidth="1"/>
    <col min="5" max="5" width="18.85546875" customWidth="1"/>
    <col min="6" max="6" width="11.140625" customWidth="1"/>
    <col min="7" max="7" width="13.7109375" customWidth="1"/>
    <col min="8" max="8" width="11.5703125" customWidth="1"/>
    <col min="9" max="9" width="15.85546875" customWidth="1"/>
    <col min="10" max="10" width="14.5703125" customWidth="1"/>
    <col min="11" max="11" width="17.28515625" customWidth="1"/>
  </cols>
  <sheetData>
    <row r="2" spans="1:13" ht="15.75" x14ac:dyDescent="0.25">
      <c r="A2" s="2" t="s">
        <v>59</v>
      </c>
      <c r="B2" s="2"/>
      <c r="C2" s="2"/>
      <c r="D2" s="2"/>
      <c r="E2" s="2"/>
      <c r="F2" s="2"/>
      <c r="G2" s="3"/>
      <c r="H2" s="3"/>
      <c r="I2" s="3"/>
      <c r="J2" s="17" t="s">
        <v>60</v>
      </c>
      <c r="K2" s="3"/>
      <c r="L2" s="3"/>
      <c r="M2" s="3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5" thickBot="1" x14ac:dyDescent="0.3">
      <c r="A5" s="96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8"/>
      <c r="L5" s="84">
        <f>114+80</f>
        <v>194</v>
      </c>
      <c r="M5" s="110">
        <f>L5+L13</f>
        <v>214</v>
      </c>
    </row>
    <row r="6" spans="1:13" ht="16.5" thickBot="1" x14ac:dyDescent="0.3">
      <c r="A6" s="101">
        <v>74</v>
      </c>
      <c r="B6" s="93" t="s">
        <v>3</v>
      </c>
      <c r="C6" s="94"/>
      <c r="D6" s="94"/>
      <c r="E6" s="95"/>
      <c r="F6" s="84">
        <v>35</v>
      </c>
      <c r="G6" s="90" t="s">
        <v>4</v>
      </c>
      <c r="H6" s="91"/>
      <c r="I6" s="92"/>
      <c r="J6" s="84">
        <v>5</v>
      </c>
      <c r="K6" s="87" t="s">
        <v>5</v>
      </c>
      <c r="L6" s="85"/>
      <c r="M6" s="111"/>
    </row>
    <row r="7" spans="1:13" ht="16.5" thickBot="1" x14ac:dyDescent="0.3">
      <c r="A7" s="102"/>
      <c r="B7" s="90" t="s">
        <v>6</v>
      </c>
      <c r="C7" s="91"/>
      <c r="D7" s="91"/>
      <c r="E7" s="92"/>
      <c r="F7" s="85"/>
      <c r="G7" s="104"/>
      <c r="H7" s="105"/>
      <c r="I7" s="106"/>
      <c r="J7" s="85"/>
      <c r="K7" s="88"/>
      <c r="L7" s="85"/>
      <c r="M7" s="111"/>
    </row>
    <row r="8" spans="1:13" ht="16.5" thickBot="1" x14ac:dyDescent="0.3">
      <c r="A8" s="103"/>
      <c r="B8" s="93" t="s">
        <v>7</v>
      </c>
      <c r="C8" s="94"/>
      <c r="D8" s="94"/>
      <c r="E8" s="95"/>
      <c r="F8" s="86"/>
      <c r="G8" s="107"/>
      <c r="H8" s="108"/>
      <c r="I8" s="109"/>
      <c r="J8" s="86"/>
      <c r="K8" s="89"/>
      <c r="L8" s="85"/>
      <c r="M8" s="111"/>
    </row>
    <row r="9" spans="1:13" ht="16.5" thickBot="1" x14ac:dyDescent="0.3">
      <c r="A9" s="96" t="s">
        <v>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85"/>
      <c r="M9" s="111"/>
    </row>
    <row r="10" spans="1:13" ht="16.5" thickBot="1" x14ac:dyDescent="0.3">
      <c r="A10" s="96" t="s">
        <v>9</v>
      </c>
      <c r="B10" s="97"/>
      <c r="C10" s="97"/>
      <c r="D10" s="98"/>
      <c r="E10" s="96" t="s">
        <v>10</v>
      </c>
      <c r="F10" s="97"/>
      <c r="G10" s="97"/>
      <c r="H10" s="98"/>
      <c r="I10" s="96" t="s">
        <v>11</v>
      </c>
      <c r="J10" s="97"/>
      <c r="K10" s="97"/>
      <c r="L10" s="85"/>
      <c r="M10" s="111"/>
    </row>
    <row r="11" spans="1:13" ht="16.5" thickBot="1" x14ac:dyDescent="0.3">
      <c r="A11" s="99" t="s">
        <v>12</v>
      </c>
      <c r="B11" s="100"/>
      <c r="C11" s="93">
        <v>26</v>
      </c>
      <c r="D11" s="95"/>
      <c r="E11" s="93">
        <v>34</v>
      </c>
      <c r="F11" s="94"/>
      <c r="G11" s="94"/>
      <c r="H11" s="95"/>
      <c r="I11" s="93">
        <v>1</v>
      </c>
      <c r="J11" s="94"/>
      <c r="K11" s="94"/>
      <c r="L11" s="85"/>
      <c r="M11" s="111"/>
    </row>
    <row r="12" spans="1:13" ht="16.5" thickBot="1" x14ac:dyDescent="0.3">
      <c r="A12" s="120" t="s">
        <v>13</v>
      </c>
      <c r="B12" s="121"/>
      <c r="C12" s="108">
        <v>19</v>
      </c>
      <c r="D12" s="109"/>
      <c r="E12" s="93"/>
      <c r="F12" s="94"/>
      <c r="G12" s="94"/>
      <c r="H12" s="95"/>
      <c r="I12" s="93"/>
      <c r="J12" s="94"/>
      <c r="K12" s="94"/>
      <c r="L12" s="86"/>
      <c r="M12" s="111"/>
    </row>
    <row r="13" spans="1:13" ht="16.5" thickBot="1" x14ac:dyDescent="0.3">
      <c r="A13" s="96" t="s">
        <v>14</v>
      </c>
      <c r="B13" s="97"/>
      <c r="C13" s="97"/>
      <c r="D13" s="97"/>
      <c r="E13" s="97"/>
      <c r="F13" s="97"/>
      <c r="G13" s="97"/>
      <c r="H13" s="97"/>
      <c r="I13" s="97"/>
      <c r="J13" s="97"/>
      <c r="K13" s="98"/>
      <c r="L13" s="84">
        <v>20</v>
      </c>
      <c r="M13" s="111"/>
    </row>
    <row r="14" spans="1:13" ht="16.5" thickBot="1" x14ac:dyDescent="0.3">
      <c r="A14" s="99" t="s">
        <v>12</v>
      </c>
      <c r="B14" s="113"/>
      <c r="C14" s="113"/>
      <c r="D14" s="100"/>
      <c r="E14" s="114" t="s">
        <v>15</v>
      </c>
      <c r="F14" s="115"/>
      <c r="G14" s="115"/>
      <c r="H14" s="116"/>
      <c r="I14" s="114" t="s">
        <v>16</v>
      </c>
      <c r="J14" s="115"/>
      <c r="K14" s="116"/>
      <c r="L14" s="85"/>
      <c r="M14" s="111"/>
    </row>
    <row r="15" spans="1:13" ht="16.5" thickBot="1" x14ac:dyDescent="0.3">
      <c r="A15" s="117">
        <v>9</v>
      </c>
      <c r="B15" s="118"/>
      <c r="C15" s="118"/>
      <c r="D15" s="119"/>
      <c r="E15" s="93">
        <v>5</v>
      </c>
      <c r="F15" s="94"/>
      <c r="G15" s="94"/>
      <c r="H15" s="95"/>
      <c r="I15" s="94">
        <v>6</v>
      </c>
      <c r="J15" s="94"/>
      <c r="K15" s="95"/>
      <c r="L15" s="86"/>
      <c r="M15" s="112"/>
    </row>
    <row r="16" spans="1:13" ht="16.5" thickBot="1" x14ac:dyDescent="0.3">
      <c r="A16" s="96" t="s">
        <v>17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84"/>
      <c r="M16" s="110">
        <v>38</v>
      </c>
    </row>
    <row r="17" spans="1:13" ht="16.5" thickBot="1" x14ac:dyDescent="0.3">
      <c r="A17" s="99" t="s">
        <v>19</v>
      </c>
      <c r="B17" s="113"/>
      <c r="C17" s="100"/>
      <c r="D17" s="114" t="s">
        <v>20</v>
      </c>
      <c r="E17" s="115"/>
      <c r="F17" s="116"/>
      <c r="G17" s="114" t="s">
        <v>12</v>
      </c>
      <c r="H17" s="115"/>
      <c r="I17" s="116"/>
      <c r="J17" s="114" t="s">
        <v>21</v>
      </c>
      <c r="K17" s="116"/>
      <c r="L17" s="85"/>
      <c r="M17" s="111"/>
    </row>
    <row r="18" spans="1:13" ht="16.5" thickBot="1" x14ac:dyDescent="0.3">
      <c r="A18" s="117">
        <v>4</v>
      </c>
      <c r="B18" s="118"/>
      <c r="C18" s="119"/>
      <c r="D18" s="93">
        <v>26</v>
      </c>
      <c r="E18" s="94"/>
      <c r="F18" s="95"/>
      <c r="G18" s="93">
        <v>5</v>
      </c>
      <c r="H18" s="94"/>
      <c r="I18" s="95"/>
      <c r="J18" s="93">
        <v>3</v>
      </c>
      <c r="K18" s="95"/>
      <c r="L18" s="86"/>
      <c r="M18" s="112"/>
    </row>
    <row r="19" spans="1:13" ht="16.5" thickBot="1" x14ac:dyDescent="0.3">
      <c r="A19" s="96" t="s">
        <v>22</v>
      </c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84"/>
      <c r="M19" s="110">
        <v>14</v>
      </c>
    </row>
    <row r="20" spans="1:13" ht="15.75" customHeight="1" thickBot="1" x14ac:dyDescent="0.3">
      <c r="A20" s="96" t="s">
        <v>23</v>
      </c>
      <c r="B20" s="98"/>
      <c r="C20" s="97" t="s">
        <v>24</v>
      </c>
      <c r="D20" s="97"/>
      <c r="E20" s="96" t="s">
        <v>25</v>
      </c>
      <c r="F20" s="98"/>
      <c r="G20" s="4" t="s">
        <v>26</v>
      </c>
      <c r="H20" s="96" t="s">
        <v>42</v>
      </c>
      <c r="I20" s="98"/>
      <c r="J20" s="4" t="s">
        <v>12</v>
      </c>
      <c r="K20" s="12" t="s">
        <v>13</v>
      </c>
      <c r="L20" s="85"/>
      <c r="M20" s="111"/>
    </row>
    <row r="21" spans="1:13" ht="15.75" customHeight="1" thickBot="1" x14ac:dyDescent="0.3">
      <c r="A21" s="117">
        <v>1</v>
      </c>
      <c r="B21" s="119"/>
      <c r="C21" s="93">
        <v>2</v>
      </c>
      <c r="D21" s="95"/>
      <c r="E21" s="93">
        <v>2</v>
      </c>
      <c r="F21" s="95"/>
      <c r="G21" s="13">
        <v>1</v>
      </c>
      <c r="H21" s="93">
        <v>1</v>
      </c>
      <c r="I21" s="95"/>
      <c r="J21" s="18">
        <v>3</v>
      </c>
      <c r="K21" s="18">
        <v>4</v>
      </c>
      <c r="L21" s="86"/>
      <c r="M21" s="112"/>
    </row>
    <row r="22" spans="1:13" ht="16.5" thickBot="1" x14ac:dyDescent="0.3">
      <c r="A22" s="96" t="s">
        <v>28</v>
      </c>
      <c r="B22" s="97"/>
      <c r="C22" s="97"/>
      <c r="D22" s="97"/>
      <c r="E22" s="97"/>
      <c r="F22" s="97"/>
      <c r="G22" s="97"/>
      <c r="H22" s="97"/>
      <c r="I22" s="97"/>
      <c r="J22" s="97"/>
      <c r="K22" s="98"/>
      <c r="L22" s="84"/>
      <c r="M22" s="110">
        <v>11</v>
      </c>
    </row>
    <row r="23" spans="1:13" ht="16.5" thickBot="1" x14ac:dyDescent="0.3">
      <c r="A23" s="7" t="s">
        <v>29</v>
      </c>
      <c r="B23" s="7" t="s">
        <v>23</v>
      </c>
      <c r="C23" s="126" t="s">
        <v>52</v>
      </c>
      <c r="D23" s="127"/>
      <c r="E23" s="99" t="s">
        <v>32</v>
      </c>
      <c r="F23" s="100"/>
      <c r="G23" s="7" t="s">
        <v>30</v>
      </c>
      <c r="H23" s="7" t="s">
        <v>53</v>
      </c>
      <c r="I23" s="16" t="s">
        <v>33</v>
      </c>
      <c r="J23" s="7" t="s">
        <v>34</v>
      </c>
      <c r="K23" s="7" t="s">
        <v>35</v>
      </c>
      <c r="L23" s="85"/>
      <c r="M23" s="111"/>
    </row>
    <row r="24" spans="1:13" ht="16.5" thickBot="1" x14ac:dyDescent="0.3">
      <c r="A24" s="16">
        <v>1</v>
      </c>
      <c r="B24" s="16">
        <v>1</v>
      </c>
      <c r="C24" s="99">
        <v>1</v>
      </c>
      <c r="D24" s="100"/>
      <c r="E24" s="99">
        <v>1</v>
      </c>
      <c r="F24" s="100"/>
      <c r="G24" s="14">
        <v>2</v>
      </c>
      <c r="H24" s="14">
        <v>1</v>
      </c>
      <c r="I24" s="14">
        <v>1</v>
      </c>
      <c r="J24" s="19">
        <v>2</v>
      </c>
      <c r="K24" s="14">
        <v>1</v>
      </c>
      <c r="L24" s="86"/>
      <c r="M24" s="112"/>
    </row>
    <row r="25" spans="1:13" ht="16.5" thickBot="1" x14ac:dyDescent="0.3">
      <c r="A25" s="96" t="s">
        <v>36</v>
      </c>
      <c r="B25" s="97"/>
      <c r="C25" s="97"/>
      <c r="D25" s="97"/>
      <c r="E25" s="97"/>
      <c r="F25" s="97"/>
      <c r="G25" s="97"/>
      <c r="H25" s="97"/>
      <c r="I25" s="97"/>
      <c r="J25" s="97"/>
      <c r="K25" s="98"/>
      <c r="L25" s="84"/>
      <c r="M25" s="110">
        <v>33</v>
      </c>
    </row>
    <row r="26" spans="1:13" ht="32.25" thickBot="1" x14ac:dyDescent="0.3">
      <c r="A26" s="15" t="s">
        <v>37</v>
      </c>
      <c r="B26" s="124" t="s">
        <v>38</v>
      </c>
      <c r="C26" s="125"/>
      <c r="D26" s="8" t="s">
        <v>40</v>
      </c>
      <c r="E26" s="9" t="s">
        <v>41</v>
      </c>
      <c r="F26" s="10" t="s">
        <v>42</v>
      </c>
      <c r="G26" s="9" t="s">
        <v>43</v>
      </c>
      <c r="H26" s="122" t="s">
        <v>44</v>
      </c>
      <c r="I26" s="123"/>
      <c r="J26" s="9" t="s">
        <v>45</v>
      </c>
      <c r="K26" s="9" t="s">
        <v>12</v>
      </c>
      <c r="L26" s="85"/>
      <c r="M26" s="111"/>
    </row>
    <row r="27" spans="1:13" ht="16.5" thickBot="1" x14ac:dyDescent="0.3">
      <c r="A27" s="5">
        <v>1</v>
      </c>
      <c r="B27" s="93">
        <v>1</v>
      </c>
      <c r="C27" s="95"/>
      <c r="D27" s="6">
        <v>1</v>
      </c>
      <c r="E27" s="6">
        <v>3</v>
      </c>
      <c r="F27" s="6">
        <v>2</v>
      </c>
      <c r="G27" s="6">
        <v>1</v>
      </c>
      <c r="H27" s="93">
        <v>2</v>
      </c>
      <c r="I27" s="95"/>
      <c r="J27" s="6">
        <v>1</v>
      </c>
      <c r="K27" s="6">
        <v>1</v>
      </c>
      <c r="L27" s="85"/>
      <c r="M27" s="111"/>
    </row>
    <row r="28" spans="1:13" ht="16.5" thickBot="1" x14ac:dyDescent="0.3">
      <c r="A28" s="96" t="s">
        <v>46</v>
      </c>
      <c r="B28" s="97"/>
      <c r="C28" s="97"/>
      <c r="D28" s="97"/>
      <c r="E28" s="97"/>
      <c r="F28" s="97"/>
      <c r="G28" s="97"/>
      <c r="H28" s="97"/>
      <c r="I28" s="97"/>
      <c r="J28" s="97"/>
      <c r="K28" s="98"/>
      <c r="L28" s="85"/>
      <c r="M28" s="111"/>
    </row>
    <row r="29" spans="1:13" ht="15.75" customHeight="1" thickBot="1" x14ac:dyDescent="0.3">
      <c r="A29" s="96" t="s">
        <v>47</v>
      </c>
      <c r="B29" s="97"/>
      <c r="C29" s="98"/>
      <c r="D29" s="96" t="s">
        <v>48</v>
      </c>
      <c r="E29" s="97"/>
      <c r="F29" s="98"/>
      <c r="G29" s="96" t="s">
        <v>49</v>
      </c>
      <c r="H29" s="97"/>
      <c r="I29" s="98"/>
      <c r="J29" s="96" t="s">
        <v>50</v>
      </c>
      <c r="K29" s="98"/>
      <c r="L29" s="85"/>
      <c r="M29" s="111"/>
    </row>
    <row r="30" spans="1:13" ht="15.75" customHeight="1" thickBot="1" x14ac:dyDescent="0.3">
      <c r="A30" s="7" t="s">
        <v>12</v>
      </c>
      <c r="B30" s="93">
        <v>7</v>
      </c>
      <c r="C30" s="95"/>
      <c r="D30" s="93">
        <v>3</v>
      </c>
      <c r="E30" s="94"/>
      <c r="F30" s="95"/>
      <c r="G30" s="93">
        <v>1</v>
      </c>
      <c r="H30" s="94"/>
      <c r="I30" s="95"/>
      <c r="J30" s="94">
        <v>5</v>
      </c>
      <c r="K30" s="95"/>
      <c r="L30" s="85"/>
      <c r="M30" s="111"/>
    </row>
    <row r="31" spans="1:13" ht="15.75" customHeight="1" thickBot="1" x14ac:dyDescent="0.3">
      <c r="A31" s="20" t="s">
        <v>13</v>
      </c>
      <c r="B31" s="107">
        <v>2</v>
      </c>
      <c r="C31" s="109"/>
      <c r="D31" s="107"/>
      <c r="E31" s="108"/>
      <c r="F31" s="109"/>
      <c r="G31" s="107"/>
      <c r="H31" s="108"/>
      <c r="I31" s="109"/>
      <c r="J31" s="108">
        <v>2</v>
      </c>
      <c r="K31" s="109"/>
      <c r="L31" s="85"/>
      <c r="M31" s="111"/>
    </row>
    <row r="32" spans="1:13" ht="39.75" customHeight="1" thickBot="1" x14ac:dyDescent="0.3">
      <c r="A32" s="128" t="s">
        <v>54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84"/>
      <c r="M32" s="110">
        <v>17</v>
      </c>
    </row>
    <row r="33" spans="1:13" ht="16.5" thickBot="1" x14ac:dyDescent="0.3">
      <c r="A33" s="130" t="s">
        <v>55</v>
      </c>
      <c r="B33" s="92"/>
      <c r="C33" s="93" t="s">
        <v>39</v>
      </c>
      <c r="D33" s="95"/>
      <c r="E33" s="18" t="s">
        <v>56</v>
      </c>
      <c r="F33" s="93" t="s">
        <v>57</v>
      </c>
      <c r="G33" s="95"/>
      <c r="H33" s="93" t="s">
        <v>35</v>
      </c>
      <c r="I33" s="95"/>
      <c r="J33" s="91" t="s">
        <v>45</v>
      </c>
      <c r="K33" s="91"/>
      <c r="L33" s="85"/>
      <c r="M33" s="111"/>
    </row>
    <row r="34" spans="1:13" ht="16.5" thickBot="1" x14ac:dyDescent="0.3">
      <c r="A34" s="90">
        <v>1</v>
      </c>
      <c r="B34" s="92"/>
      <c r="C34" s="90">
        <v>1</v>
      </c>
      <c r="D34" s="92"/>
      <c r="E34" s="21">
        <v>3</v>
      </c>
      <c r="F34" s="90">
        <v>10</v>
      </c>
      <c r="G34" s="92"/>
      <c r="H34" s="90">
        <v>1</v>
      </c>
      <c r="I34" s="92"/>
      <c r="J34" s="90">
        <v>1</v>
      </c>
      <c r="K34" s="91"/>
      <c r="L34" s="85"/>
      <c r="M34" s="111"/>
    </row>
    <row r="35" spans="1:13" ht="27.75" customHeight="1" thickBot="1" x14ac:dyDescent="0.3">
      <c r="A35" s="128" t="s">
        <v>58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31"/>
      <c r="L35" s="132">
        <f>M5+M16+M19+M22+M25+M32</f>
        <v>327</v>
      </c>
      <c r="M35" s="133"/>
    </row>
    <row r="39" spans="1:13" x14ac:dyDescent="0.25">
      <c r="E39" t="s">
        <v>29</v>
      </c>
    </row>
    <row r="40" spans="1:13" x14ac:dyDescent="0.25">
      <c r="E40" t="s">
        <v>61</v>
      </c>
    </row>
  </sheetData>
  <mergeCells count="95">
    <mergeCell ref="L32:L34"/>
    <mergeCell ref="M32:M34"/>
    <mergeCell ref="A35:K35"/>
    <mergeCell ref="L35:M35"/>
    <mergeCell ref="A32:K32"/>
    <mergeCell ref="J33:K33"/>
    <mergeCell ref="J34:K34"/>
    <mergeCell ref="H33:I33"/>
    <mergeCell ref="H34:I34"/>
    <mergeCell ref="F33:G33"/>
    <mergeCell ref="F34:G34"/>
    <mergeCell ref="C33:D33"/>
    <mergeCell ref="C34:D34"/>
    <mergeCell ref="A33:B33"/>
    <mergeCell ref="A34:B34"/>
    <mergeCell ref="A29:C29"/>
    <mergeCell ref="D29:F29"/>
    <mergeCell ref="G29:I29"/>
    <mergeCell ref="J29:K29"/>
    <mergeCell ref="B30:C30"/>
    <mergeCell ref="D30:F30"/>
    <mergeCell ref="G30:I30"/>
    <mergeCell ref="J30:K30"/>
    <mergeCell ref="H27:I27"/>
    <mergeCell ref="B26:C26"/>
    <mergeCell ref="B27:C27"/>
    <mergeCell ref="A22:K22"/>
    <mergeCell ref="E23:F23"/>
    <mergeCell ref="E24:F24"/>
    <mergeCell ref="C23:D23"/>
    <mergeCell ref="C24:D24"/>
    <mergeCell ref="L19:L21"/>
    <mergeCell ref="L22:L24"/>
    <mergeCell ref="M22:M24"/>
    <mergeCell ref="A25:K25"/>
    <mergeCell ref="H26:I26"/>
    <mergeCell ref="M25:M31"/>
    <mergeCell ref="B31:C31"/>
    <mergeCell ref="D31:F31"/>
    <mergeCell ref="G31:I31"/>
    <mergeCell ref="J31:K31"/>
    <mergeCell ref="L25:L31"/>
    <mergeCell ref="A28:K28"/>
    <mergeCell ref="M19:M21"/>
    <mergeCell ref="G18:I18"/>
    <mergeCell ref="J18:K18"/>
    <mergeCell ref="L16:L18"/>
    <mergeCell ref="M16:M18"/>
    <mergeCell ref="A19:K19"/>
    <mergeCell ref="A20:B20"/>
    <mergeCell ref="C20:D20"/>
    <mergeCell ref="E20:F20"/>
    <mergeCell ref="H20:I20"/>
    <mergeCell ref="A18:C18"/>
    <mergeCell ref="D18:F18"/>
    <mergeCell ref="A21:B21"/>
    <mergeCell ref="C21:D21"/>
    <mergeCell ref="E21:F21"/>
    <mergeCell ref="H21:I21"/>
    <mergeCell ref="L13:L15"/>
    <mergeCell ref="M5:M15"/>
    <mergeCell ref="A16:K16"/>
    <mergeCell ref="A17:C17"/>
    <mergeCell ref="D17:F17"/>
    <mergeCell ref="G17:I17"/>
    <mergeCell ref="J17:K17"/>
    <mergeCell ref="A13:K13"/>
    <mergeCell ref="A14:D14"/>
    <mergeCell ref="E14:H14"/>
    <mergeCell ref="I14:K14"/>
    <mergeCell ref="A15:D15"/>
    <mergeCell ref="E15:H15"/>
    <mergeCell ref="I15:K15"/>
    <mergeCell ref="A12:B12"/>
    <mergeCell ref="C12:D12"/>
    <mergeCell ref="L5:L12"/>
    <mergeCell ref="A9:K9"/>
    <mergeCell ref="A10:D10"/>
    <mergeCell ref="E10:H10"/>
    <mergeCell ref="I10:K10"/>
    <mergeCell ref="A11:B11"/>
    <mergeCell ref="C11:D11"/>
    <mergeCell ref="E11:H11"/>
    <mergeCell ref="I11:K11"/>
    <mergeCell ref="A5:K5"/>
    <mergeCell ref="A6:A8"/>
    <mergeCell ref="B6:E6"/>
    <mergeCell ref="F6:F8"/>
    <mergeCell ref="G6:I8"/>
    <mergeCell ref="J6:J8"/>
    <mergeCell ref="K6:K8"/>
    <mergeCell ref="B7:E7"/>
    <mergeCell ref="B8:E8"/>
    <mergeCell ref="E12:H12"/>
    <mergeCell ref="I12:K1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transferta,STRUKTURA 2020 </vt:lpstr>
      <vt:lpstr>STRUKTURA 2021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2021-06-11T13:16:38Z</cp:lastPrinted>
  <dcterms:created xsi:type="dcterms:W3CDTF">2021-01-12T10:11:38Z</dcterms:created>
  <dcterms:modified xsi:type="dcterms:W3CDTF">2021-06-18T07:23:17Z</dcterms:modified>
</cp:coreProperties>
</file>